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2.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Shared drives\Knee Hub Drive\Submitted papers\MD comparisons\SimTK supplementary material\"/>
    </mc:Choice>
  </mc:AlternateContent>
  <bookViews>
    <workbookView xWindow="-120" yWindow="-120" windowWidth="29040" windowHeight="15840"/>
  </bookViews>
  <sheets>
    <sheet name="DU02" sheetId="1" r:id="rId1"/>
    <sheet name="OKS003" sheetId="2" r:id="rId2"/>
    <sheet name="DU02 Categories" sheetId="3" r:id="rId3"/>
    <sheet name="OKS003 Categories" sheetId="4"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G14" i="3" l="1"/>
  <c r="H14" i="3"/>
  <c r="I14" i="3"/>
  <c r="J14" i="3"/>
  <c r="K14" i="3"/>
  <c r="L14" i="3"/>
  <c r="M14" i="3"/>
  <c r="N14" i="3"/>
  <c r="O14" i="3"/>
  <c r="F14" i="3"/>
  <c r="G14" i="4"/>
  <c r="I14" i="4"/>
  <c r="K14" i="4"/>
  <c r="O14" i="4"/>
  <c r="M14" i="4"/>
  <c r="N14" i="4"/>
  <c r="L14" i="4"/>
  <c r="F14" i="4"/>
  <c r="H14" i="4"/>
  <c r="J14" i="4"/>
  <c r="F16" i="4"/>
  <c r="G10" i="4" l="1"/>
  <c r="G6" i="4"/>
  <c r="G11" i="4"/>
  <c r="G5" i="4"/>
  <c r="G12" i="4"/>
  <c r="J16" i="4"/>
  <c r="K5" i="4" s="1"/>
  <c r="L16" i="4"/>
  <c r="M10" i="4" s="1"/>
  <c r="N16" i="4"/>
  <c r="O6" i="4" s="1"/>
  <c r="H16" i="4"/>
  <c r="I8" i="4" s="1"/>
  <c r="G9" i="4"/>
  <c r="H16" i="3"/>
  <c r="I7" i="3" s="1"/>
  <c r="J16" i="3"/>
  <c r="K6" i="3" s="1"/>
  <c r="L16" i="3"/>
  <c r="M11" i="3" s="1"/>
  <c r="N16" i="3"/>
  <c r="O9" i="3" s="1"/>
  <c r="F16" i="3"/>
  <c r="G10" i="3" s="1"/>
  <c r="K8" i="4" l="1"/>
  <c r="K13" i="4"/>
  <c r="K10" i="3"/>
  <c r="M12" i="3"/>
  <c r="M6" i="3"/>
  <c r="M7" i="3"/>
  <c r="G13" i="3"/>
  <c r="M10" i="3"/>
  <c r="K12" i="3"/>
  <c r="O11" i="3"/>
  <c r="K5" i="3"/>
  <c r="O6" i="3"/>
  <c r="G5" i="3"/>
  <c r="K7" i="3"/>
  <c r="O7" i="3"/>
  <c r="K11" i="4"/>
  <c r="I11" i="4"/>
  <c r="I6" i="4"/>
  <c r="I7" i="4"/>
  <c r="I12" i="4"/>
  <c r="I13" i="4"/>
  <c r="I9" i="4"/>
  <c r="I10" i="4"/>
  <c r="M5" i="4"/>
  <c r="O7" i="4"/>
  <c r="G7" i="4"/>
  <c r="K9" i="4"/>
  <c r="M13" i="4"/>
  <c r="O12" i="4"/>
  <c r="O10" i="4"/>
  <c r="K6" i="4"/>
  <c r="M9" i="4"/>
  <c r="O13" i="4"/>
  <c r="O5" i="4"/>
  <c r="G13" i="4"/>
  <c r="I5" i="4"/>
  <c r="K7" i="4"/>
  <c r="M11" i="4"/>
  <c r="O8" i="4"/>
  <c r="M8" i="4"/>
  <c r="G8" i="4"/>
  <c r="K12" i="4"/>
  <c r="K10" i="4"/>
  <c r="M6" i="4"/>
  <c r="O9" i="4"/>
  <c r="M7" i="4"/>
  <c r="O11" i="4"/>
  <c r="M12" i="4"/>
  <c r="I10" i="3"/>
  <c r="G9" i="3"/>
  <c r="I8" i="3"/>
  <c r="K13" i="3"/>
  <c r="M5" i="3"/>
  <c r="O12" i="3"/>
  <c r="O10" i="3"/>
  <c r="I12" i="3"/>
  <c r="G11" i="3"/>
  <c r="I9" i="3"/>
  <c r="K8" i="3"/>
  <c r="M13" i="3"/>
  <c r="O5" i="3"/>
  <c r="I13" i="3"/>
  <c r="G6" i="3"/>
  <c r="I11" i="3"/>
  <c r="K9" i="3"/>
  <c r="M8" i="3"/>
  <c r="O13" i="3"/>
  <c r="I5" i="3"/>
  <c r="G8" i="3"/>
  <c r="G7" i="3"/>
  <c r="I6" i="3"/>
  <c r="K11" i="3"/>
  <c r="M9" i="3"/>
  <c r="O8" i="3"/>
  <c r="G12" i="3"/>
</calcChain>
</file>

<file path=xl/comments1.xml><?xml version="1.0" encoding="utf-8"?>
<comments xmlns="http://schemas.openxmlformats.org/spreadsheetml/2006/main">
  <authors>
    <author>Nynke Rooks</author>
  </authors>
  <commentList>
    <comment ref="F63" authorId="0" shapeId="0">
      <text>
        <r>
          <rPr>
            <b/>
            <sz val="9"/>
            <color indexed="81"/>
            <rFont val="Tahoma"/>
            <family val="2"/>
          </rPr>
          <t xml:space="preserve">Nynke Rooks
</t>
        </r>
        <r>
          <rPr>
            <sz val="9"/>
            <color indexed="81"/>
            <rFont val="Tahoma"/>
            <family val="2"/>
          </rPr>
          <t>Only based on what they stated in their documentation. For this reason only red, no blue (decreasing computational time)</t>
        </r>
      </text>
    </comment>
    <comment ref="D78" authorId="0" shapeId="0">
      <text>
        <r>
          <rPr>
            <b/>
            <sz val="9"/>
            <color indexed="81"/>
            <rFont val="Tahoma"/>
            <family val="2"/>
          </rPr>
          <t>Nynke Rooks:</t>
        </r>
        <r>
          <rPr>
            <sz val="9"/>
            <color indexed="81"/>
            <rFont val="Tahoma"/>
            <family val="2"/>
          </rPr>
          <t xml:space="preserve">
Only stated that it is attached to tibia, not why they actually wanted to delete it. </t>
        </r>
      </text>
    </comment>
    <comment ref="F82" authorId="0" shapeId="0">
      <text>
        <r>
          <rPr>
            <b/>
            <sz val="9"/>
            <color indexed="81"/>
            <rFont val="Tahoma"/>
            <family val="2"/>
          </rPr>
          <t>Nynke Rooks:</t>
        </r>
        <r>
          <rPr>
            <sz val="9"/>
            <color indexed="81"/>
            <rFont val="Tahoma"/>
            <family val="2"/>
          </rPr>
          <t xml:space="preserve">
They state it is because of deviations made during model development, but it looks like only numbering changes.</t>
        </r>
      </text>
    </comment>
    <comment ref="D88" authorId="0" shapeId="0">
      <text>
        <r>
          <rPr>
            <b/>
            <sz val="9"/>
            <color indexed="81"/>
            <rFont val="Tahoma"/>
            <family val="2"/>
          </rPr>
          <t>Nynke Rooks:</t>
        </r>
        <r>
          <rPr>
            <sz val="9"/>
            <color indexed="81"/>
            <rFont val="Tahoma"/>
            <family val="2"/>
          </rPr>
          <t xml:space="preserve">
In specifications estimation is made, in deviations the actual time is reported. </t>
        </r>
      </text>
    </comment>
    <comment ref="D89" authorId="0" shapeId="0">
      <text>
        <r>
          <rPr>
            <b/>
            <sz val="9"/>
            <color indexed="81"/>
            <rFont val="Tahoma"/>
            <family val="2"/>
          </rPr>
          <t>Nynke Rooks:</t>
        </r>
        <r>
          <rPr>
            <sz val="9"/>
            <color indexed="81"/>
            <rFont val="Tahoma"/>
            <family val="2"/>
          </rPr>
          <t xml:space="preserve">
Idem. </t>
        </r>
      </text>
    </comment>
  </commentList>
</comments>
</file>

<file path=xl/sharedStrings.xml><?xml version="1.0" encoding="utf-8"?>
<sst xmlns="http://schemas.openxmlformats.org/spreadsheetml/2006/main" count="880" uniqueCount="447">
  <si>
    <t>Group</t>
  </si>
  <si>
    <t>Deviation nr</t>
  </si>
  <si>
    <t>Description</t>
  </si>
  <si>
    <t>ABI</t>
  </si>
  <si>
    <t>Dataset</t>
  </si>
  <si>
    <t>DU02</t>
  </si>
  <si>
    <t>Menisci modelled as continuum</t>
  </si>
  <si>
    <t>Tibiofemoral ligaments modelled as continuum</t>
  </si>
  <si>
    <t>Continuous simulation</t>
  </si>
  <si>
    <t>Updated boundary conditions</t>
  </si>
  <si>
    <t>Upgraded custom scripts to Python 3</t>
  </si>
  <si>
    <t>Increased number of springs patellofemoral model</t>
  </si>
  <si>
    <t xml:space="preserve">Modifications to ligament tuning protocol </t>
  </si>
  <si>
    <t>CC</t>
  </si>
  <si>
    <t>Output file type</t>
  </si>
  <si>
    <t>Creation and update of post-processing scripts</t>
  </si>
  <si>
    <t>Simulations for troubleshooting</t>
  </si>
  <si>
    <t>Creation and update of model reduction script</t>
  </si>
  <si>
    <t>Simulation software confirmation (FEBio 2.8 instead of 2.7)</t>
  </si>
  <si>
    <t>Clarification of output requests</t>
  </si>
  <si>
    <t>Control settings</t>
  </si>
  <si>
    <t>Simulation steps</t>
  </si>
  <si>
    <t xml:space="preserve">Template boundary conditions for rigid bodies </t>
  </si>
  <si>
    <t>MCL to medial meniscus tie settings</t>
  </si>
  <si>
    <t>Contact settings</t>
  </si>
  <si>
    <t>Contact type (Changed to sliding-elastic)</t>
  </si>
  <si>
    <t>Cylindrical joint penalties</t>
  </si>
  <si>
    <t>Cylindrical joint tolerances</t>
  </si>
  <si>
    <t>Rigid body center of mass locations</t>
  </si>
  <si>
    <t>Patella coordinate system</t>
  </si>
  <si>
    <t>Prestrain constraint settings</t>
  </si>
  <si>
    <t>In-situ strain application</t>
  </si>
  <si>
    <t xml:space="preserve">Quadriceps slider joint </t>
  </si>
  <si>
    <t>MPFL and LPFL spring definitions</t>
  </si>
  <si>
    <t>MPFL insertions</t>
  </si>
  <si>
    <t>Meniscus fiber orientation</t>
  </si>
  <si>
    <t>Creation and update customization scripts</t>
  </si>
  <si>
    <t>Adjustment of ligament ties sets</t>
  </si>
  <si>
    <t>Identification of contact surfaces</t>
  </si>
  <si>
    <t>Documentation: Typo in tie surface pairs table</t>
  </si>
  <si>
    <t>Template scripts</t>
  </si>
  <si>
    <t>Ligament lofting script</t>
  </si>
  <si>
    <t>Geometry smoothing values</t>
  </si>
  <si>
    <t>Segmentation MCL</t>
  </si>
  <si>
    <t>Segmentation patellar ligament and quadriceps tendon</t>
  </si>
  <si>
    <t>Segmentation smoothing ligaments and cartilage</t>
  </si>
  <si>
    <t xml:space="preserve">Femoral and tibial cartilage segmentation </t>
  </si>
  <si>
    <t xml:space="preserve">Overall cartilage segmentation </t>
  </si>
  <si>
    <t xml:space="preserve">Rotation images before segmentation </t>
  </si>
  <si>
    <t xml:space="preserve">Reason </t>
  </si>
  <si>
    <t>CSU</t>
  </si>
  <si>
    <t>Soft tissue segmentation</t>
  </si>
  <si>
    <t>Fibula</t>
  </si>
  <si>
    <t xml:space="preserve">dMCL and meniscus </t>
  </si>
  <si>
    <t>passive flexion interactions</t>
  </si>
  <si>
    <t>load patella, patellar kinetic boundary conditions</t>
  </si>
  <si>
    <t>initial settle kinematic boundary conditions</t>
  </si>
  <si>
    <t>wrap soft tissue step time</t>
  </si>
  <si>
    <t xml:space="preserve">simulation incrementation </t>
  </si>
  <si>
    <t>mesh repair</t>
  </si>
  <si>
    <t>stiffness</t>
  </si>
  <si>
    <t>menisci contact</t>
  </si>
  <si>
    <t>cartilage contact</t>
  </si>
  <si>
    <t>interaction bone, cartilage, meniscus</t>
  </si>
  <si>
    <t xml:space="preserve">interaction ligaments and tendons </t>
  </si>
  <si>
    <t>menisci</t>
  </si>
  <si>
    <t>Patella quadricep connector</t>
  </si>
  <si>
    <t>Fixed coordinate systems - connectors</t>
  </si>
  <si>
    <t xml:space="preserve">connector elements introduction </t>
  </si>
  <si>
    <t>mensical attachments</t>
  </si>
  <si>
    <t>mass properties</t>
  </si>
  <si>
    <t xml:space="preserve">meniscus smoothing </t>
  </si>
  <si>
    <t>Cartilage segmentation</t>
  </si>
  <si>
    <t>Bone smoothing</t>
  </si>
  <si>
    <t>Details</t>
  </si>
  <si>
    <t xml:space="preserve">Date applied </t>
  </si>
  <si>
    <t>DU</t>
  </si>
  <si>
    <t>Documentation: meshing of cartilage, no assessment of inter-rater variability</t>
  </si>
  <si>
    <t>Documentation: Meshing of ligaments and soft tissues: details about element formulation</t>
  </si>
  <si>
    <t>Documentation: Section on material parameters and contact mechanics added</t>
  </si>
  <si>
    <t>Documentation: Section on simulation setup and step parameters added</t>
  </si>
  <si>
    <t>Documentation: Section describing the anticipated and actual labor cost added</t>
  </si>
  <si>
    <t>Documentation: updated references</t>
  </si>
  <si>
    <t>HSS</t>
  </si>
  <si>
    <t>Running time passive flexion</t>
  </si>
  <si>
    <t xml:space="preserve">Definition of ligament slack length </t>
  </si>
  <si>
    <t xml:space="preserve">Cartilage meniscus contact </t>
  </si>
  <si>
    <t>K = 200 N/mm instead of 10 N/mm</t>
  </si>
  <si>
    <t>Patellofemoral joint not included</t>
  </si>
  <si>
    <t>Smoothing meniscus and cartilage: different software</t>
  </si>
  <si>
    <t>Documentation: Identifying femoral insertions of the sMCL and the POL</t>
  </si>
  <si>
    <t>General segmentation</t>
  </si>
  <si>
    <t>Meniscus segmentation</t>
  </si>
  <si>
    <t>Bone segmentation</t>
  </si>
  <si>
    <t>Computational cost passive knee flexion simulation</t>
  </si>
  <si>
    <t>Anticipated man hours</t>
  </si>
  <si>
    <t>2019 March</t>
  </si>
  <si>
    <t>Anatomically inaccurate results in deeper knee flexion angles + numerical instability</t>
  </si>
  <si>
    <t xml:space="preserve">Menisci modelled as continuum connected to the tibia with springs instead of 3 springs. Additional boundary conditions needed. </t>
  </si>
  <si>
    <t>ACL, PCL, MCL, LCL as continuum all other ligaments removed. Optimisation method changed (now optimise ligament prestrain). Additional boundary conditions needed.</t>
  </si>
  <si>
    <t xml:space="preserve">2019 April </t>
  </si>
  <si>
    <t>Lines of action of the springs, bone penetration of line elements, unstable simulations, burden of optimisation of large number of springs</t>
  </si>
  <si>
    <t>Continuous simulation instead of quasi-static</t>
  </si>
  <si>
    <t>2019 May</t>
  </si>
  <si>
    <t xml:space="preserve">Because of deviation to continuum ligaments: can't obtain strain gradient and deformed shaped of ligaments at each 10 degree step. </t>
  </si>
  <si>
    <t>Fixed tibia, femur free in 5DOF, 1DOF prescribed. Implementation rigid cylindrical joint, sliding elastic cartilage-cartilage contact, Axial force applied to femur</t>
  </si>
  <si>
    <t>2019 February, March, May and June</t>
  </si>
  <si>
    <t>Stability, Update in FEBio (can't mix prescribed and free rigid body rotations), 50N axial load to ensure cartilage - cartilage contact</t>
  </si>
  <si>
    <t>All scripts apart from the MAP Client now use Python 3.6</t>
  </si>
  <si>
    <t>2018 September</t>
  </si>
  <si>
    <t>Future proofing our workflow</t>
  </si>
  <si>
    <t>Increased number of springs: patellar tendon 5 to 18, LPFL and MPFL, 5 to 7 each, Quadriceps force modelled with 18 springs (total force 9N)</t>
  </si>
  <si>
    <t>2019 June</t>
  </si>
  <si>
    <t xml:space="preserve">Stability, Springs for quadriceps force instead of nodal loads to ensure line of action stays correct (femur is moving). </t>
  </si>
  <si>
    <t>Only calibrating at 0 degrees knee flexion, AP and IE.</t>
  </si>
  <si>
    <t>Restart feature FEBio not working yet, time constraints</t>
  </si>
  <si>
    <t>Unknown</t>
  </si>
  <si>
    <t>Images needed to be rotated to the volume plane</t>
  </si>
  <si>
    <t>2018 November 29</t>
  </si>
  <si>
    <t>Bone segmentation extended to edge of cartilage, then subtract bone from cartilage + bone</t>
  </si>
  <si>
    <t xml:space="preserve">Smooth and conforming boundary between bone and cartilage. </t>
  </si>
  <si>
    <t>Segmented over the appeared holes in MRI of femoral and tibial cartilages</t>
  </si>
  <si>
    <t>Confirmed as artifacts/bubbles</t>
  </si>
  <si>
    <t>2018 December 7</t>
  </si>
  <si>
    <t>Less smoothing used</t>
  </si>
  <si>
    <t>Too much volume lost or causing holes</t>
  </si>
  <si>
    <t>2018 December 8</t>
  </si>
  <si>
    <t>Segmenting PTL and QAT instead of lofting</t>
  </si>
  <si>
    <t>Lofted volumes appeared too thick</t>
  </si>
  <si>
    <t>2018 December 11</t>
  </si>
  <si>
    <t>Instead of volume segmentation, fiducials were picked up used to create curves and lofted to obtain full geometry</t>
  </si>
  <si>
    <t>Hard to differentiate MCL in MRI</t>
  </si>
  <si>
    <t>Remeshing, changing values in smoothign the geometries, Adding smoothing step</t>
  </si>
  <si>
    <t>convergende issues, Holes during reconstruction, Iso parametrization would not solve, Too much volume loss, more smoothing needed</t>
  </si>
  <si>
    <t>Script (mainly for MCL) to loft ligaments from fiducials</t>
  </si>
  <si>
    <t>2018 December 19</t>
  </si>
  <si>
    <t>Python scripts ported to a new source code repository</t>
  </si>
  <si>
    <t>2018 August 20</t>
  </si>
  <si>
    <t xml:space="preserve">Femur tie to patellar ligament should be tibia tie to patellar ligament. </t>
  </si>
  <si>
    <t>2018 August 30</t>
  </si>
  <si>
    <t>contact types changed</t>
  </si>
  <si>
    <t>problems with automated identification of many of the contact surfaces</t>
  </si>
  <si>
    <t>MCL and ACL manual editing of which nodes of the ligaments should be tied to the bones</t>
  </si>
  <si>
    <t>Automated identification of these sets was problematic when ligaments are wrapping around the bones</t>
  </si>
  <si>
    <t>Coded based on model development specifications and updated on a need basis</t>
  </si>
  <si>
    <t>Customization parameters changed throughout development</t>
  </si>
  <si>
    <t>Oval fitted to bounding box instead of circle to meniscus itself</t>
  </si>
  <si>
    <t>More straightforward computationally &amp; probably better description of orientation of fibers</t>
  </si>
  <si>
    <t>2018 August 29</t>
  </si>
  <si>
    <t>Define where the patella insertion origin of the MPFL is located (specify side and top of patella)</t>
  </si>
  <si>
    <t>Not specified where side and top of patella start/begin</t>
  </si>
  <si>
    <t>2018 August 22</t>
  </si>
  <si>
    <t>Discrete elements used and the force displacement curve was defined as tension only linear spring</t>
  </si>
  <si>
    <t>No option for tension only linear spring in FEBio</t>
  </si>
  <si>
    <t>2018 November 9</t>
  </si>
  <si>
    <t xml:space="preserve">Slider joint replaced with a spring </t>
  </si>
  <si>
    <t>Overconstraint in higher flexion angles, pinching the quadriceps tendon on the femoral groove</t>
  </si>
  <si>
    <t>2019 March 28</t>
  </si>
  <si>
    <t>Changing loadcurves for applying prestrain</t>
  </si>
  <si>
    <t>Prestrain step was not scaling the in situ stretch as expected when reducing step size.</t>
  </si>
  <si>
    <t>2019 March 13</t>
  </si>
  <si>
    <t>in prestrain constraint: min iters &amp; max iters to 0 (eliminating augmentation)</t>
  </si>
  <si>
    <t>augmentation iterations were slowing convergence and possibly causing overconstraints</t>
  </si>
  <si>
    <t>Definition of the patellar coordinate system</t>
  </si>
  <si>
    <t>was unclear</t>
  </si>
  <si>
    <t>Documentation: Imaginary bodies</t>
  </si>
  <si>
    <t>Typo: definitions imaginary body 1 and 2 should be swapped and imaginary body 3 and 4 should be swapped.</t>
  </si>
  <si>
    <t>Typo</t>
  </si>
  <si>
    <t>2018 September 13</t>
  </si>
  <si>
    <t>2018 September 18</t>
  </si>
  <si>
    <t>moved from world origin to repsective coordinate system origins</t>
  </si>
  <si>
    <t>Easier manipulation while debugging the model and easier post processing calculations</t>
  </si>
  <si>
    <t>gaptol changed to match open knee(s) generation 1 model</t>
  </si>
  <si>
    <t>2018 October 30</t>
  </si>
  <si>
    <t>angtol reduced to 0.0001 radians, moment penalty increased to 3e6 (Nmm)</t>
  </si>
  <si>
    <t>Oscillations in the joint rotations</t>
  </si>
  <si>
    <t>2019 March 14</t>
  </si>
  <si>
    <t>Naming of imaginary bodies</t>
  </si>
  <si>
    <t>label updated to sliding elastic</t>
  </si>
  <si>
    <t>More contemporary contact formulation in FEBio</t>
  </si>
  <si>
    <t xml:space="preserve">Contact parameters changed </t>
  </si>
  <si>
    <t>Contact settings changed to allow a weaker enforcement of the constraint</t>
  </si>
  <si>
    <t>Resolve convergende issues</t>
  </si>
  <si>
    <t>Initially all rigid bodies fixed, but no fixation in customization step.</t>
  </si>
  <si>
    <t xml:space="preserve">from 2 step to 1 step solution </t>
  </si>
  <si>
    <t>Convergence issues</t>
  </si>
  <si>
    <t>Control section parameters changed</t>
  </si>
  <si>
    <t xml:space="preserve">Various dates </t>
  </si>
  <si>
    <t>Documentation: addition reporting of requested outputs of the simulation and their meaning</t>
  </si>
  <si>
    <t>FEBio 2.8 used instead of 2.7</t>
  </si>
  <si>
    <t>FEBio Prestrain plugin not compatible with FEBio 2.7</t>
  </si>
  <si>
    <t>2018 September 12</t>
  </si>
  <si>
    <t>Python script to facilitate troubleshooting and was updated on a need basis</t>
  </si>
  <si>
    <t>simulations performed with reduced models or full models</t>
  </si>
  <si>
    <t>troubleshoot model components and understand convergence characteristics</t>
  </si>
  <si>
    <t>Python script coded based on model development specifications and was updated on a need basis</t>
  </si>
  <si>
    <t xml:space="preserve">CSV file type used for text based storage of kinematics-kinetics data </t>
  </si>
  <si>
    <t>Convenience and due to anticipated custom for storage of time series data in lieu of XML</t>
  </si>
  <si>
    <t>Meniscus material orientation 1</t>
  </si>
  <si>
    <t>Meniscus material orientation 2</t>
  </si>
  <si>
    <t>Smoothing values changed</t>
  </si>
  <si>
    <t>Increased noise in DU MR images caused the triangulated surfaces of the bones to be rougher than expected</t>
  </si>
  <si>
    <t>Documentation: addition of detail on assumptions made wherever cartilage was not clear in the MRI</t>
  </si>
  <si>
    <t>Noise in MRI</t>
  </si>
  <si>
    <t>Use Taubin smoothing instead of LaPlacian smoothing to meet an appropriate mesh quality</t>
  </si>
  <si>
    <t xml:space="preserve">LaPlacian smoothing: rounds inner surface mensicus. Not suitable for generating hex mesh with max face corner angle less than 160 degrees. </t>
  </si>
  <si>
    <t xml:space="preserve">To avoid inertial effects of the elements, to avoid unstable simulation and allow for a larger stable time increment </t>
  </si>
  <si>
    <t xml:space="preserve">Node mass Ligament meshes changed. Cartilage &amp; menisci nominal density changed. Rotational inertia of connector element increased. </t>
  </si>
  <si>
    <t>Documentation: added detail on generating geometry for the meniscal horn attachment</t>
  </si>
  <si>
    <t>Lack of detail</t>
  </si>
  <si>
    <t>Quadricep force applying connectors changed from cylindrical to axial connectors</t>
  </si>
  <si>
    <t xml:space="preserve">Not given. </t>
  </si>
  <si>
    <t>1. Documentation: connectors are not used for passive flexion simulation (placeholder) 2. No fixed connectors defined on the femurs fixed coordinate system</t>
  </si>
  <si>
    <t xml:space="preserve">2 nodes that compose the quadricep connector are placed 50 mm apart instead of 10 mm </t>
  </si>
  <si>
    <t>Avoiding the possibility that the initially distal nodes moves to be more superior to the initially proximal node</t>
  </si>
  <si>
    <t>2019 April 1</t>
  </si>
  <si>
    <t>2019 April 10</t>
  </si>
  <si>
    <t>2019 April 11</t>
  </si>
  <si>
    <t>2019 April 12</t>
  </si>
  <si>
    <t>Documentation: add information on how the material orientation is specified</t>
  </si>
  <si>
    <t>Information missing in specifications documentation</t>
  </si>
  <si>
    <t>2019 April 15</t>
  </si>
  <si>
    <t>2019 April 16</t>
  </si>
  <si>
    <t>2019 April 24</t>
  </si>
  <si>
    <t>2019 April 29</t>
  </si>
  <si>
    <t>Documentation: additional detail to give complete set of material properties menisci</t>
  </si>
  <si>
    <t xml:space="preserve">Lack of detail </t>
  </si>
  <si>
    <t>Clearance of 0.01 mm removed</t>
  </si>
  <si>
    <t>Ligaments more stable than anticipated</t>
  </si>
  <si>
    <t>Documentation: addition detail describing articular contact interactions</t>
  </si>
  <si>
    <t>Original text did not describe all contact pairs between articulating surfaces in the model</t>
  </si>
  <si>
    <t>Documentation: additional detail to documentation</t>
  </si>
  <si>
    <t>Contact definitions simplified</t>
  </si>
  <si>
    <t>"softened" nonlinear pressure-overclosure relationship was not necessary for model stability</t>
  </si>
  <si>
    <t>Error in the way that the stiffness was assigned to each spring in a ligament fiber</t>
  </si>
  <si>
    <t xml:space="preserve">Changed stiffness values ligament springs </t>
  </si>
  <si>
    <t>2019 May 1</t>
  </si>
  <si>
    <t>2019 May 2</t>
  </si>
  <si>
    <t>2019 May 10</t>
  </si>
  <si>
    <t>2019 May 9</t>
  </si>
  <si>
    <t>2019 May 3</t>
  </si>
  <si>
    <t>2019 May 6</t>
  </si>
  <si>
    <t>2019 May 7</t>
  </si>
  <si>
    <t>Additional steps added to repair the mesh</t>
  </si>
  <si>
    <t>Error in Abaqus due to degenerate elements creating an invalid mesh</t>
  </si>
  <si>
    <t>Time step incrementation manually defined instead of automatically determined</t>
  </si>
  <si>
    <t>Automatically defined time-step was prohibitively small</t>
  </si>
  <si>
    <t>Length of this step increased from 0.1 to 0.5 seconds</t>
  </si>
  <si>
    <t>Motion in ligaments when activating contact. Longer time needed to settle</t>
  </si>
  <si>
    <t xml:space="preserve">Length of this step increased from 0.1 to 1.0 seconds </t>
  </si>
  <si>
    <t xml:space="preserve">Motion in the ligaments when activating contact. Allow the ligament motions to settle before step completion. </t>
  </si>
  <si>
    <t>Interaction between LCL and tibia added &amp; between quadriceps tendon and patella</t>
  </si>
  <si>
    <t>wrap bones step time</t>
  </si>
  <si>
    <t>wrap bones interactions</t>
  </si>
  <si>
    <t>wrap soft tissue interactions</t>
  </si>
  <si>
    <t>passive flexion - initial settle interactions</t>
  </si>
  <si>
    <t>1. No interaction cruciates and tibial cartilage 2. Addition contact between femoral cartilage &amp; MPFL, LPFL</t>
  </si>
  <si>
    <t xml:space="preserve">1. No contact assumed 2. Not given. </t>
  </si>
  <si>
    <t>Added boundary conditions fixing menisci during initial settle step</t>
  </si>
  <si>
    <t>Avoid instability</t>
  </si>
  <si>
    <t>Documentation: addtion to have a complete list of contact ineractions</t>
  </si>
  <si>
    <t>No description of all the contact interactions</t>
  </si>
  <si>
    <t>Increase patellar load from 0 to 20N instead of 5N to 20N</t>
  </si>
  <si>
    <t>Documentation: adding a link to the document</t>
  </si>
  <si>
    <t>Avoid duplication of the same table in document</t>
  </si>
  <si>
    <t>deep MCL meniscus insertion</t>
  </si>
  <si>
    <t>Removed simulation of insertion deep MCL to meniscus</t>
  </si>
  <si>
    <t>Ties caused large deformation in the medial meniscus and irregular deformation of dMCL</t>
  </si>
  <si>
    <t>Documentation: sentence referencing the attachment between dMCL and mMen removed</t>
  </si>
  <si>
    <t>Deletion of dMCL and mMen contact</t>
  </si>
  <si>
    <t>Fibula not represented in the model</t>
  </si>
  <si>
    <t xml:space="preserve">Fibula rigidly attached to tibia and the same goes for the ligament insertions. </t>
  </si>
  <si>
    <t>Documentation: Remove use of sagittal ligament MRI</t>
  </si>
  <si>
    <t>Only one type of MRI in DU dataset.</t>
  </si>
  <si>
    <t>Removed section about assessing inter-rater variability</t>
  </si>
  <si>
    <t>No assessment of inter-rater variability</t>
  </si>
  <si>
    <t>Details about element formulation were added</t>
  </si>
  <si>
    <t xml:space="preserve">Improve reproducibility in model development </t>
  </si>
  <si>
    <t>Building local coordinate systems</t>
  </si>
  <si>
    <t>Description and numbering nodal placements of local coordinate systems changed.</t>
  </si>
  <si>
    <t>Deviations made during model building</t>
  </si>
  <si>
    <t xml:space="preserve">Sign convention of the input and output kinematics adjusted to simplify application of kinematics and overall use </t>
  </si>
  <si>
    <t>Subsection on model kinematics representation added: highlighting choices made to the model connector representation</t>
  </si>
  <si>
    <t>Clarify model formulation</t>
  </si>
  <si>
    <t>Addition of section on material parameters and contact mechanics</t>
  </si>
  <si>
    <t xml:space="preserve">Addition of section on simulation setup and step parameters </t>
  </si>
  <si>
    <t xml:space="preserve">Clarify model formulation </t>
  </si>
  <si>
    <t>Addition of section on anticipated and actual labor costs</t>
  </si>
  <si>
    <t>Update references</t>
  </si>
  <si>
    <t>Model development required 4 weeks</t>
  </si>
  <si>
    <t>9 hours instead of 30 minutes</t>
  </si>
  <si>
    <t xml:space="preserve">CT used instead of MRI, used default bone thresholding in Mimics, Additional manual editing to fill surface gaps </t>
  </si>
  <si>
    <t xml:space="preserve">Easier to identify the geometries. </t>
  </si>
  <si>
    <t xml:space="preserve">"Circle" tool used instead of "Livewire" tool to edit masks. Femoral cartilage kept as 1 unit instead of splitting in lat and med. </t>
  </si>
  <si>
    <t>Easier to identify the geometries. Easier to split cartilage in 3-matic software</t>
  </si>
  <si>
    <t xml:space="preserve">"Circle" tool used instead of "livewire" tool to edit masks. Cycled between coronal and sagittal views.  </t>
  </si>
  <si>
    <t>Not the same coordinate system CT and MRI</t>
  </si>
  <si>
    <t>Transformed bone geometries from CT coordinate system to MRI coordinate system</t>
  </si>
  <si>
    <t>Changed figure of the femoral insertions of sMCL and POL</t>
  </si>
  <si>
    <t xml:space="preserve">No accurate description in previous image. </t>
  </si>
  <si>
    <t xml:space="preserve">3-matic software became available to HSS, easier to smooth and remesh using this software. </t>
  </si>
  <si>
    <t>3-matic Research 12.0 software instead of Geomagic to smooth the cartilage and menisci (also used on bones)</t>
  </si>
  <si>
    <t>Patellofemoral joint not added</t>
  </si>
  <si>
    <t xml:space="preserve">Large displacements of the patella observed at the start of the simulation resulting in non-physiological motions. </t>
  </si>
  <si>
    <t>Incorrectly reported in specification document</t>
  </si>
  <si>
    <t>Enough to separate any contacts between femoral cartilage and tibial cartilage/menisci</t>
  </si>
  <si>
    <t xml:space="preserve">Formula for displacement of distraction of tibiofemoral joint adjusted (run 1 sec with 0.01 sec increment, save model position) </t>
  </si>
  <si>
    <t xml:space="preserve">Compressive axial force applied along tibial long axis (run 1 sec with 0.01 sec increment, save model position) </t>
  </si>
  <si>
    <t xml:space="preserve">Resolving penetration between cartilages and menisci. </t>
  </si>
  <si>
    <t>All ligament inter-insertional distances updated based on new equilibrium position</t>
  </si>
  <si>
    <t>Contact assessment: Tibiofemoral joint distraction</t>
  </si>
  <si>
    <t>Contact assessment: Compressive force tibiofemoral joint</t>
  </si>
  <si>
    <t>Contact assessment: Ligament inter-insertional distances updated</t>
  </si>
  <si>
    <t xml:space="preserve">Initial position about 15 degrees of flexion, but optimization in full extension.  </t>
  </si>
  <si>
    <t>No optimization to define ligament slack lengths applied in MD phase, for now: equal to interinsertional distance of each element</t>
  </si>
  <si>
    <t xml:space="preserve">550 min instead of 30 min </t>
  </si>
  <si>
    <t>Likely due to irregularities in cartilage and menisci geometries (Due to goal of avoiding drastic changes in their shapes during smoothing)</t>
  </si>
  <si>
    <t>OKS003</t>
  </si>
  <si>
    <t xml:space="preserve">Updated boundary conditions </t>
  </si>
  <si>
    <t>Increased number of springs in patellofemoral model</t>
  </si>
  <si>
    <t>Modifications to ligament tuning protocol</t>
  </si>
  <si>
    <t>Mirroring segmentation data of the left knee, resembling a right knee</t>
  </si>
  <si>
    <t>ACL, PCL, Meniscus segmentation</t>
  </si>
  <si>
    <t>Smoothing geometries</t>
  </si>
  <si>
    <t>Template scripts (template model generation)</t>
  </si>
  <si>
    <t>Documentation: Tie surface pairs</t>
  </si>
  <si>
    <t>Creation and update of customization scripts</t>
  </si>
  <si>
    <t>In situ strain applications</t>
  </si>
  <si>
    <t xml:space="preserve">Patella coordinate system </t>
  </si>
  <si>
    <t>Contact type</t>
  </si>
  <si>
    <t>Template boundary conditions for rigid bodies</t>
  </si>
  <si>
    <t xml:space="preserve">Simulation software confirmation </t>
  </si>
  <si>
    <t xml:space="preserve">Creation and update of post processing scripts </t>
  </si>
  <si>
    <t>Meniscus smoothing</t>
  </si>
  <si>
    <t>Mass properties</t>
  </si>
  <si>
    <t>Meniscal attachments</t>
  </si>
  <si>
    <t>Connector elements introduction</t>
  </si>
  <si>
    <t>meniscus - material orientation</t>
  </si>
  <si>
    <t>Interaction - ligaments and tendons</t>
  </si>
  <si>
    <t>Interaction - bone, cartilage, meniscus</t>
  </si>
  <si>
    <t>Cartilage contact</t>
  </si>
  <si>
    <t>Menisci contact</t>
  </si>
  <si>
    <t>Stiffness</t>
  </si>
  <si>
    <t>Mesh repair</t>
  </si>
  <si>
    <t xml:space="preserve">Simulation incrementation </t>
  </si>
  <si>
    <t>Initial settle - interactions</t>
  </si>
  <si>
    <t>Load patella - Patellar kinetic boundary conditions</t>
  </si>
  <si>
    <t>Passive flexion - interactions</t>
  </si>
  <si>
    <t>Deep MCL Meniscus insertion</t>
  </si>
  <si>
    <t>dMCL and meniscus ties</t>
  </si>
  <si>
    <t>Meniscus - material orientation</t>
  </si>
  <si>
    <t>Tibia cartilage smoothing</t>
  </si>
  <si>
    <t>Meshing of cartilage</t>
  </si>
  <si>
    <t>Meshing of ligaments and soft tissues</t>
  </si>
  <si>
    <t>Representation of model kinematics</t>
  </si>
  <si>
    <t>Documentation: Addition material parameters and contact mechanics part</t>
  </si>
  <si>
    <t>Documentation: Addition part on simulation setup and step parameters</t>
  </si>
  <si>
    <t>Documentation: Addition part on anticipated and actual labor costs</t>
  </si>
  <si>
    <t>Updated references</t>
  </si>
  <si>
    <t>Image data processing: convert niftii to dicom</t>
  </si>
  <si>
    <t>Image data processing: bone segmentation</t>
  </si>
  <si>
    <t>Image data processing: cartilage segmentation</t>
  </si>
  <si>
    <t>Image data processing: meniscus segmentation</t>
  </si>
  <si>
    <t>Imaging data used for segmentation</t>
  </si>
  <si>
    <t>Documentation: Identifying the femoral insertions of the sMCL and the POL</t>
  </si>
  <si>
    <t>Smoothing meniscus and cartilage geometries (use different software)</t>
  </si>
  <si>
    <t>No PF joint</t>
  </si>
  <si>
    <t>Tibia CS:  Picking landmarks</t>
  </si>
  <si>
    <t>Cartilage mensicus contact (different stiffness)</t>
  </si>
  <si>
    <t xml:space="preserve">Anatomically accurate continuum models instead of 3 springs model, necessary boundary conditions were added </t>
  </si>
  <si>
    <t>Numerical instability and anatomical inaccurate results when in deeper knee flexion angles</t>
  </si>
  <si>
    <t>ACL, PCL, MCL, LCL as anatomically accurate continuum models and only ligaments in model. Now optimizing prestrain instead of slack length and stiffness.  Necessary addition of boundary conditions</t>
  </si>
  <si>
    <t xml:space="preserve">Line of action on springs not anatomically accurate in deeper knee flexion and springs penetrated bone. Also to increase stability and reduce optimisation time. </t>
  </si>
  <si>
    <t>Continously run in stead of quasi-statically</t>
  </si>
  <si>
    <t xml:space="preserve">Left knee OKS003 segmentation mirrored to resemble a right knee. </t>
  </si>
  <si>
    <t>The cartilage lofting workflow, as it is now, does not allow for left knees.</t>
  </si>
  <si>
    <t>2018 August 7</t>
  </si>
  <si>
    <t>Results very poor</t>
  </si>
  <si>
    <t xml:space="preserve">Grow cut segmentation not used for any cartilage, manual segmentation instead. </t>
  </si>
  <si>
    <t>ACL, PCL, and menisci segmentations edited to align wirth radiologist's understanding of tissue anatomy</t>
  </si>
  <si>
    <t>Initial segmentation attempts did not include enough tissue.</t>
  </si>
  <si>
    <t>2018 September 6</t>
  </si>
  <si>
    <t>Different values for smoothing parameters</t>
  </si>
  <si>
    <t>Convergence issues, holes, Iso parametrization would not solve, too much volume loss, meshes needed more smoothing</t>
  </si>
  <si>
    <t>Typo in table showing ties/contacts between tissues</t>
  </si>
  <si>
    <t xml:space="preserve">Contact types changed </t>
  </si>
  <si>
    <t>Problems with automated identification of many of the contact surfaces</t>
  </si>
  <si>
    <t>Automated identification was problematic when ligaments are wrapping bones</t>
  </si>
  <si>
    <t>Manual editing of the nodes which would be tied to the bones. (MCL, ACL at their femur insertion end)</t>
  </si>
  <si>
    <t>Initial settle - kinematic boundary conditions</t>
  </si>
  <si>
    <t xml:space="preserve">2019 May 7 </t>
  </si>
  <si>
    <t>surface reconstruction protocol modified to avoid changing the tibial cartilage geometry considerably (more anatomic representation)</t>
  </si>
  <si>
    <t>Original surface reconstruction step removed large portions of the medial and lateral tibial cartilage.</t>
  </si>
  <si>
    <t>Anticipated man hours and expertise level</t>
  </si>
  <si>
    <t>Model development took around 4 weeks</t>
  </si>
  <si>
    <t>Computational cost passive knee flexion</t>
  </si>
  <si>
    <t xml:space="preserve">Simulation required 30 minutes </t>
  </si>
  <si>
    <t>Convert niftii to dicom using MIPAV software</t>
  </si>
  <si>
    <t>Mimics used for segmentation, only acepts DICOM files</t>
  </si>
  <si>
    <t>Not given.</t>
  </si>
  <si>
    <t xml:space="preserve">Use soft tissue imaging coronal plane MRI instead of sagittal plane MRI. Grey scale thresholding adjusted. "circle" tool used instead of "livewire" tool. Only coronal view used insteald of axial and sagittal views. </t>
  </si>
  <si>
    <t xml:space="preserve">Use FSPGR instead of sagittal plane MRI. Grey scale thresholding was adjusted. "circle" tool used instead of "livewire" tool. Only sagittal view used instead of axial and sagittal view. Keep femur cartilage as one unit. </t>
  </si>
  <si>
    <t>soft tissue imaging coronal plane MRI used instead of soft tissue sagittal plane MRI. Gray scale thresholding adjusted. "circle" tool used instead of the "livewire" tool. Only coronal view used not cycling between axial and sagittal view.</t>
  </si>
  <si>
    <t xml:space="preserve">Easier to segment  using this MRI sequence. Tool used because voxels density was not distinct enough between menisci and cartilage and livewire too was not able to distinguish them. Resolution of the axial view was low and geometries difficult to discern. </t>
  </si>
  <si>
    <t xml:space="preserve">All components using soft tissue imaging - coronal MRI and Cartilage imaging (FSPGR) MRI. Transformed everything onto FSPGR MRI coordinate system. </t>
  </si>
  <si>
    <t>Different coordinate systems both imaging data sets.</t>
  </si>
  <si>
    <t>Algorithm for this could not be used since slice thickness in AP direction is large (2.8 mm)</t>
  </si>
  <si>
    <t xml:space="preserve">Medial - lateral axis defined by visually picking most medial and lateral points on proximal tibia. AP axis is cross product of other two axes. </t>
  </si>
  <si>
    <t xml:space="preserve">Initial position not in full extension, but optimization will be in full extension.  </t>
  </si>
  <si>
    <t>Category</t>
  </si>
  <si>
    <t xml:space="preserve">Detail </t>
  </si>
  <si>
    <t>Fixed tibia, femur free in 5DOF, 1DOF prescribed</t>
  </si>
  <si>
    <t>Implementation rigid cylindrical joint</t>
  </si>
  <si>
    <t>Sliding elastic cartilage-cartilage contact</t>
  </si>
  <si>
    <t xml:space="preserve">Axial force applied to femur </t>
  </si>
  <si>
    <t>February</t>
  </si>
  <si>
    <t>March</t>
  </si>
  <si>
    <t>May</t>
  </si>
  <si>
    <t>June</t>
  </si>
  <si>
    <t>Update in FEBio (can't mix prescribed and free rigid body rotations)</t>
  </si>
  <si>
    <t xml:space="preserve">Apply knee flexion rotation </t>
  </si>
  <si>
    <t>50N axial load to ensure cartilage - cartilage contact</t>
  </si>
  <si>
    <t>Stability</t>
  </si>
  <si>
    <t>Colour</t>
  </si>
  <si>
    <t>Category 1</t>
  </si>
  <si>
    <t>Category 2</t>
  </si>
  <si>
    <t>Category 3</t>
  </si>
  <si>
    <t>?</t>
  </si>
  <si>
    <t>(3 per deviation)</t>
  </si>
  <si>
    <t>total deviations</t>
  </si>
  <si>
    <t>total squares</t>
  </si>
  <si>
    <t># this color squares</t>
  </si>
  <si>
    <t>category %</t>
  </si>
  <si>
    <t>Documentation</t>
  </si>
  <si>
    <t>Correct typo,or mistake/improve report/add detail</t>
  </si>
  <si>
    <t>Change due to another deviation</t>
  </si>
  <si>
    <t>Extract, store and plot joint kinematics-kinetics</t>
  </si>
  <si>
    <t>Menisci</t>
  </si>
  <si>
    <t>Sum</t>
  </si>
  <si>
    <t>Anatomical agreement</t>
  </si>
  <si>
    <t>Deviation due to another deviation</t>
  </si>
  <si>
    <t>Model convergence</t>
  </si>
  <si>
    <t>Convenience</t>
  </si>
  <si>
    <t>Data limitation</t>
  </si>
  <si>
    <t>Software or workflow limitation</t>
  </si>
  <si>
    <t>Computational cost</t>
  </si>
  <si>
    <t>Unclear or not stated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</si>
</sst>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Calibri"/>
      <family val="2"/>
      <scheme val="minor"/>
    </font>
    <font>
      <b/>
      <sz val="11"/>
      <color theme="1"/>
      <name val="Calibri"/>
      <family val="2"/>
      <scheme val="minor"/>
    </font>
    <font>
      <b/>
      <sz val="16"/>
      <color theme="1"/>
      <name val="Calibri"/>
      <family val="2"/>
      <scheme val="minor"/>
    </font>
    <font>
      <sz val="11"/>
      <color theme="0"/>
      <name val="Calibri"/>
      <family val="2"/>
      <scheme val="minor"/>
    </font>
    <font>
      <sz val="9"/>
      <color indexed="81"/>
      <name val="Tahoma"/>
      <family val="2"/>
    </font>
    <font>
      <b/>
      <sz val="9"/>
      <color indexed="81"/>
      <name val="Tahoma"/>
      <family val="2"/>
    </font>
  </fonts>
  <fills count="14">
    <fill>
      <patternFill patternType="none"/>
    </fill>
    <fill>
      <patternFill patternType="gray125"/>
    </fill>
    <fill>
      <patternFill patternType="solid">
        <fgColor rgb="FFFFFF00"/>
        <bgColor indexed="64"/>
      </patternFill>
    </fill>
    <fill>
      <patternFill patternType="solid">
        <fgColor rgb="FFFF0000"/>
        <bgColor indexed="64"/>
      </patternFill>
    </fill>
    <fill>
      <patternFill patternType="solid">
        <fgColor theme="8" tint="-0.499984740745262"/>
        <bgColor indexed="64"/>
      </patternFill>
    </fill>
    <fill>
      <patternFill patternType="solid">
        <fgColor rgb="FF7030A0"/>
        <bgColor indexed="64"/>
      </patternFill>
    </fill>
    <fill>
      <patternFill patternType="solid">
        <fgColor rgb="FF92D050"/>
        <bgColor indexed="64"/>
      </patternFill>
    </fill>
    <fill>
      <patternFill patternType="solid">
        <fgColor rgb="FF00B050"/>
        <bgColor indexed="64"/>
      </patternFill>
    </fill>
    <fill>
      <patternFill patternType="solid">
        <fgColor rgb="FF00B0F0"/>
        <bgColor indexed="64"/>
      </patternFill>
    </fill>
    <fill>
      <patternFill patternType="solid">
        <fgColor rgb="FF002060"/>
        <bgColor indexed="64"/>
      </patternFill>
    </fill>
    <fill>
      <patternFill patternType="solid">
        <fgColor rgb="FFFF3399"/>
        <bgColor indexed="64"/>
      </patternFill>
    </fill>
    <fill>
      <patternFill patternType="solid">
        <fgColor theme="4" tint="-0.249977111117893"/>
        <bgColor indexed="64"/>
      </patternFill>
    </fill>
    <fill>
      <patternFill patternType="solid">
        <fgColor theme="5" tint="-0.249977111117893"/>
        <bgColor indexed="64"/>
      </patternFill>
    </fill>
    <fill>
      <patternFill patternType="solid">
        <fgColor theme="5" tint="0.79998168889431442"/>
        <bgColor indexed="64"/>
      </patternFill>
    </fill>
  </fills>
  <borders count="7">
    <border>
      <left/>
      <right/>
      <top/>
      <bottom/>
      <diagonal/>
    </border>
    <border>
      <left/>
      <right/>
      <top/>
      <bottom style="medium">
        <color indexed="64"/>
      </bottom>
      <diagonal/>
    </border>
    <border>
      <left style="thin">
        <color indexed="64"/>
      </left>
      <right/>
      <top/>
      <bottom/>
      <diagonal/>
    </border>
    <border>
      <left style="thin">
        <color indexed="64"/>
      </left>
      <right/>
      <top/>
      <bottom style="medium">
        <color indexed="64"/>
      </bottom>
      <diagonal/>
    </border>
    <border>
      <left/>
      <right/>
      <top style="medium">
        <color indexed="64"/>
      </top>
      <bottom style="medium">
        <color indexed="64"/>
      </bottom>
      <diagonal/>
    </border>
    <border>
      <left/>
      <right/>
      <top/>
      <bottom style="thin">
        <color indexed="64"/>
      </bottom>
      <diagonal/>
    </border>
    <border>
      <left style="thin">
        <color indexed="64"/>
      </left>
      <right/>
      <top/>
      <bottom style="thin">
        <color indexed="64"/>
      </bottom>
      <diagonal/>
    </border>
  </borders>
  <cellStyleXfs count="1">
    <xf numFmtId="0" fontId="0" fillId="0" borderId="0"/>
  </cellStyleXfs>
  <cellXfs count="54">
    <xf numFmtId="0" fontId="0" fillId="0" borderId="0" xfId="0"/>
    <xf numFmtId="0" fontId="0" fillId="0" borderId="1" xfId="0" applyBorder="1"/>
    <xf numFmtId="0" fontId="0" fillId="0" borderId="0" xfId="0" applyFill="1" applyBorder="1"/>
    <xf numFmtId="0" fontId="0" fillId="0" borderId="0" xfId="0" applyFill="1"/>
    <xf numFmtId="0" fontId="0" fillId="0" borderId="0" xfId="0" applyBorder="1"/>
    <xf numFmtId="0" fontId="0" fillId="2" borderId="0" xfId="0" applyFill="1"/>
    <xf numFmtId="0" fontId="0" fillId="3" borderId="0" xfId="0" applyFill="1"/>
    <xf numFmtId="0" fontId="0" fillId="4" borderId="0" xfId="0" applyFill="1"/>
    <xf numFmtId="0" fontId="0" fillId="5" borderId="0" xfId="0" applyFill="1"/>
    <xf numFmtId="0" fontId="0" fillId="6" borderId="0" xfId="0" applyFill="1"/>
    <xf numFmtId="0" fontId="0" fillId="7" borderId="0" xfId="0" applyFill="1"/>
    <xf numFmtId="0" fontId="0" fillId="8" borderId="0" xfId="0" applyFill="1"/>
    <xf numFmtId="0" fontId="0" fillId="9" borderId="0" xfId="0" applyFill="1"/>
    <xf numFmtId="0" fontId="0" fillId="10" borderId="0" xfId="0" applyFill="1"/>
    <xf numFmtId="0" fontId="1" fillId="0" borderId="1" xfId="0" applyFont="1" applyBorder="1"/>
    <xf numFmtId="0" fontId="0" fillId="0" borderId="1" xfId="0" applyBorder="1" applyAlignment="1">
      <alignment wrapText="1"/>
    </xf>
    <xf numFmtId="0" fontId="0" fillId="0" borderId="0" xfId="0" applyAlignment="1">
      <alignment wrapText="1"/>
    </xf>
    <xf numFmtId="0" fontId="0" fillId="0" borderId="0" xfId="0" applyBorder="1" applyAlignment="1">
      <alignment wrapText="1"/>
    </xf>
    <xf numFmtId="0" fontId="0" fillId="0" borderId="0" xfId="0" applyFill="1" applyBorder="1" applyAlignment="1">
      <alignment wrapText="1"/>
    </xf>
    <xf numFmtId="0" fontId="0" fillId="10" borderId="1" xfId="0" applyFill="1" applyBorder="1"/>
    <xf numFmtId="0" fontId="0" fillId="0" borderId="0" xfId="0" applyFill="1" applyAlignment="1">
      <alignment wrapText="1"/>
    </xf>
    <xf numFmtId="0" fontId="0" fillId="6" borderId="1" xfId="0" applyFill="1" applyBorder="1"/>
    <xf numFmtId="0" fontId="0" fillId="7" borderId="1" xfId="0" applyFill="1" applyBorder="1"/>
    <xf numFmtId="0" fontId="0" fillId="9" borderId="1" xfId="0" applyFill="1" applyBorder="1"/>
    <xf numFmtId="0" fontId="0" fillId="6" borderId="0" xfId="0" applyFill="1" applyBorder="1"/>
    <xf numFmtId="0" fontId="0" fillId="2" borderId="0" xfId="0" applyFill="1" applyBorder="1"/>
    <xf numFmtId="0" fontId="0" fillId="10" borderId="0" xfId="0" applyFill="1" applyBorder="1"/>
    <xf numFmtId="0" fontId="0" fillId="7" borderId="0" xfId="0" applyFill="1" applyBorder="1"/>
    <xf numFmtId="0" fontId="0" fillId="0" borderId="1" xfId="0" applyFill="1" applyBorder="1" applyAlignment="1">
      <alignment wrapText="1"/>
    </xf>
    <xf numFmtId="0" fontId="0" fillId="0" borderId="0" xfId="0" applyFont="1" applyFill="1" applyBorder="1" applyAlignment="1">
      <alignment wrapText="1"/>
    </xf>
    <xf numFmtId="0" fontId="1" fillId="0" borderId="1" xfId="0" applyFont="1" applyBorder="1" applyAlignment="1">
      <alignment wrapText="1"/>
    </xf>
    <xf numFmtId="0" fontId="2" fillId="11" borderId="0" xfId="0" applyFont="1" applyFill="1" applyAlignment="1">
      <alignment wrapText="1"/>
    </xf>
    <xf numFmtId="0" fontId="0" fillId="0" borderId="0" xfId="0" applyAlignment="1"/>
    <xf numFmtId="0" fontId="2" fillId="12" borderId="0" xfId="0" applyFont="1" applyFill="1" applyAlignment="1">
      <alignment wrapText="1"/>
    </xf>
    <xf numFmtId="0" fontId="0" fillId="0" borderId="2" xfId="0" applyBorder="1" applyAlignment="1">
      <alignment wrapText="1"/>
    </xf>
    <xf numFmtId="0" fontId="1" fillId="0" borderId="3" xfId="0" applyFont="1" applyBorder="1" applyAlignment="1">
      <alignment wrapText="1"/>
    </xf>
    <xf numFmtId="0" fontId="1" fillId="0" borderId="0" xfId="0" applyFont="1" applyAlignment="1">
      <alignment wrapText="1"/>
    </xf>
    <xf numFmtId="0" fontId="1" fillId="0" borderId="0" xfId="0" applyFont="1"/>
    <xf numFmtId="0" fontId="1" fillId="0" borderId="2" xfId="0" applyFont="1" applyBorder="1" applyAlignment="1">
      <alignment wrapText="1"/>
    </xf>
    <xf numFmtId="0" fontId="0" fillId="13" borderId="0" xfId="0" applyFill="1"/>
    <xf numFmtId="0" fontId="3" fillId="9" borderId="0" xfId="0" applyFont="1" applyFill="1"/>
    <xf numFmtId="0" fontId="0" fillId="2" borderId="0" xfId="0" applyFont="1" applyFill="1"/>
    <xf numFmtId="0" fontId="0" fillId="13" borderId="0" xfId="0" applyFont="1" applyFill="1"/>
    <xf numFmtId="0" fontId="3" fillId="5" borderId="0" xfId="0" applyFont="1" applyFill="1"/>
    <xf numFmtId="0" fontId="0" fillId="2" borderId="1" xfId="0" applyFill="1" applyBorder="1"/>
    <xf numFmtId="0" fontId="0" fillId="10" borderId="4" xfId="0" applyFill="1" applyBorder="1"/>
    <xf numFmtId="0" fontId="0" fillId="13" borderId="0" xfId="0" applyFill="1" applyBorder="1"/>
    <xf numFmtId="0" fontId="0" fillId="0" borderId="5" xfId="0" applyFill="1" applyBorder="1"/>
    <xf numFmtId="0" fontId="0" fillId="0" borderId="5" xfId="0" applyBorder="1" applyAlignment="1">
      <alignment wrapText="1"/>
    </xf>
    <xf numFmtId="0" fontId="0" fillId="0" borderId="5" xfId="0" applyBorder="1"/>
    <xf numFmtId="0" fontId="0" fillId="0" borderId="6" xfId="0" applyBorder="1" applyAlignment="1">
      <alignment wrapText="1"/>
    </xf>
    <xf numFmtId="0" fontId="0" fillId="8" borderId="1" xfId="0" applyFill="1" applyBorder="1"/>
    <xf numFmtId="0" fontId="0" fillId="0" borderId="1" xfId="0" applyFill="1" applyBorder="1"/>
    <xf numFmtId="0" fontId="0" fillId="13" borderId="5" xfId="0" applyFill="1" applyBorder="1"/>
  </cellXfs>
  <cellStyles count="1">
    <cellStyle name="Normal" xfId="0" builtinId="0"/>
  </cellStyles>
  <dxfs count="0"/>
  <tableStyles count="0" defaultTableStyle="TableStyleMedium2" defaultPivotStyle="PivotStyleLight16"/>
  <colors>
    <mruColors>
      <color rgb="FFFF57AB"/>
      <color rgb="FFFF3399"/>
      <color rgb="FF36D68A"/>
      <color rgb="FF00FF00"/>
      <color rgb="FF0000FF"/>
      <color rgb="FFFF00FF"/>
      <color rgb="FFF61A1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l-NL"/>
              <a:t>ABI</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pieChart>
        <c:varyColors val="1"/>
        <c:ser>
          <c:idx val="0"/>
          <c:order val="0"/>
          <c:spPr>
            <a:ln w="6350">
              <a:solidFill>
                <a:schemeClr val="tx1">
                  <a:lumMod val="50000"/>
                  <a:lumOff val="50000"/>
                </a:schemeClr>
              </a:solidFill>
            </a:ln>
          </c:spPr>
          <c:dPt>
            <c:idx val="0"/>
            <c:bubble3D val="0"/>
            <c:spPr>
              <a:solidFill>
                <a:schemeClr val="accent1"/>
              </a:solidFill>
              <a:ln w="6350">
                <a:solidFill>
                  <a:schemeClr val="tx1">
                    <a:lumMod val="50000"/>
                    <a:lumOff val="50000"/>
                  </a:schemeClr>
                </a:solidFill>
              </a:ln>
              <a:effectLst/>
            </c:spPr>
            <c:extLst>
              <c:ext xmlns:c16="http://schemas.microsoft.com/office/drawing/2014/chart" uri="{C3380CC4-5D6E-409C-BE32-E72D297353CC}">
                <c16:uniqueId val="{00000001-E7DC-4EF3-B35A-D329861627AC}"/>
              </c:ext>
            </c:extLst>
          </c:dPt>
          <c:dPt>
            <c:idx val="1"/>
            <c:bubble3D val="0"/>
            <c:spPr>
              <a:solidFill>
                <a:schemeClr val="accent2"/>
              </a:solidFill>
              <a:ln w="6350">
                <a:solidFill>
                  <a:schemeClr val="tx1">
                    <a:lumMod val="50000"/>
                    <a:lumOff val="50000"/>
                  </a:schemeClr>
                </a:solidFill>
              </a:ln>
              <a:effectLst/>
            </c:spPr>
            <c:extLst>
              <c:ext xmlns:c16="http://schemas.microsoft.com/office/drawing/2014/chart" uri="{C3380CC4-5D6E-409C-BE32-E72D297353CC}">
                <c16:uniqueId val="{00000003-E7DC-4EF3-B35A-D329861627AC}"/>
              </c:ext>
            </c:extLst>
          </c:dPt>
          <c:dPt>
            <c:idx val="2"/>
            <c:bubble3D val="0"/>
            <c:spPr>
              <a:solidFill>
                <a:schemeClr val="accent3"/>
              </a:solidFill>
              <a:ln w="6350">
                <a:solidFill>
                  <a:schemeClr val="tx1">
                    <a:lumMod val="50000"/>
                    <a:lumOff val="50000"/>
                  </a:schemeClr>
                </a:solidFill>
              </a:ln>
              <a:effectLst/>
            </c:spPr>
            <c:extLst>
              <c:ext xmlns:c16="http://schemas.microsoft.com/office/drawing/2014/chart" uri="{C3380CC4-5D6E-409C-BE32-E72D297353CC}">
                <c16:uniqueId val="{00000005-E7DC-4EF3-B35A-D329861627AC}"/>
              </c:ext>
            </c:extLst>
          </c:dPt>
          <c:dPt>
            <c:idx val="3"/>
            <c:bubble3D val="0"/>
            <c:spPr>
              <a:solidFill>
                <a:schemeClr val="accent4"/>
              </a:solidFill>
              <a:ln w="6350">
                <a:solidFill>
                  <a:schemeClr val="tx1">
                    <a:lumMod val="50000"/>
                    <a:lumOff val="50000"/>
                  </a:schemeClr>
                </a:solidFill>
              </a:ln>
              <a:effectLst/>
            </c:spPr>
            <c:extLst>
              <c:ext xmlns:c16="http://schemas.microsoft.com/office/drawing/2014/chart" uri="{C3380CC4-5D6E-409C-BE32-E72D297353CC}">
                <c16:uniqueId val="{00000007-E7DC-4EF3-B35A-D329861627AC}"/>
              </c:ext>
            </c:extLst>
          </c:dPt>
          <c:dPt>
            <c:idx val="4"/>
            <c:bubble3D val="0"/>
            <c:spPr>
              <a:solidFill>
                <a:srgbClr val="FF57AB"/>
              </a:solidFill>
              <a:ln w="6350">
                <a:solidFill>
                  <a:schemeClr val="tx1">
                    <a:lumMod val="50000"/>
                    <a:lumOff val="50000"/>
                  </a:schemeClr>
                </a:solidFill>
              </a:ln>
              <a:effectLst/>
            </c:spPr>
            <c:extLst>
              <c:ext xmlns:c16="http://schemas.microsoft.com/office/drawing/2014/chart" uri="{C3380CC4-5D6E-409C-BE32-E72D297353CC}">
                <c16:uniqueId val="{00000001-EDAB-4B02-9DFC-8D86793C934F}"/>
              </c:ext>
            </c:extLst>
          </c:dPt>
          <c:dPt>
            <c:idx val="5"/>
            <c:bubble3D val="0"/>
            <c:spPr>
              <a:solidFill>
                <a:schemeClr val="accent6"/>
              </a:solidFill>
              <a:ln w="6350">
                <a:solidFill>
                  <a:schemeClr val="tx1">
                    <a:lumMod val="50000"/>
                    <a:lumOff val="50000"/>
                  </a:schemeClr>
                </a:solidFill>
              </a:ln>
              <a:effectLst/>
            </c:spPr>
            <c:extLst>
              <c:ext xmlns:c16="http://schemas.microsoft.com/office/drawing/2014/chart" uri="{C3380CC4-5D6E-409C-BE32-E72D297353CC}">
                <c16:uniqueId val="{0000000B-E7DC-4EF3-B35A-D329861627AC}"/>
              </c:ext>
            </c:extLst>
          </c:dPt>
          <c:dPt>
            <c:idx val="6"/>
            <c:bubble3D val="0"/>
            <c:spPr>
              <a:solidFill>
                <a:schemeClr val="accent5">
                  <a:lumMod val="50000"/>
                </a:schemeClr>
              </a:solidFill>
              <a:ln w="6350">
                <a:solidFill>
                  <a:schemeClr val="tx1">
                    <a:lumMod val="50000"/>
                    <a:lumOff val="50000"/>
                  </a:schemeClr>
                </a:solidFill>
              </a:ln>
              <a:effectLst/>
            </c:spPr>
            <c:extLst>
              <c:ext xmlns:c16="http://schemas.microsoft.com/office/drawing/2014/chart" uri="{C3380CC4-5D6E-409C-BE32-E72D297353CC}">
                <c16:uniqueId val="{00000004-EDAB-4B02-9DFC-8D86793C934F}"/>
              </c:ext>
            </c:extLst>
          </c:dPt>
          <c:dPt>
            <c:idx val="7"/>
            <c:bubble3D val="0"/>
            <c:spPr>
              <a:solidFill>
                <a:srgbClr val="C00000"/>
              </a:solidFill>
              <a:ln w="6350">
                <a:solidFill>
                  <a:schemeClr val="tx1">
                    <a:lumMod val="50000"/>
                    <a:lumOff val="50000"/>
                  </a:schemeClr>
                </a:solidFill>
              </a:ln>
              <a:effectLst/>
            </c:spPr>
            <c:extLst>
              <c:ext xmlns:c16="http://schemas.microsoft.com/office/drawing/2014/chart" uri="{C3380CC4-5D6E-409C-BE32-E72D297353CC}">
                <c16:uniqueId val="{00000002-EDAB-4B02-9DFC-8D86793C934F}"/>
              </c:ext>
            </c:extLst>
          </c:dPt>
          <c:dPt>
            <c:idx val="8"/>
            <c:bubble3D val="0"/>
            <c:spPr>
              <a:solidFill>
                <a:schemeClr val="bg1"/>
              </a:solidFill>
              <a:ln w="6350">
                <a:solidFill>
                  <a:schemeClr val="tx1">
                    <a:lumMod val="50000"/>
                    <a:lumOff val="50000"/>
                  </a:schemeClr>
                </a:solidFill>
              </a:ln>
              <a:effectLst/>
            </c:spPr>
            <c:extLst>
              <c:ext xmlns:c16="http://schemas.microsoft.com/office/drawing/2014/chart" uri="{C3380CC4-5D6E-409C-BE32-E72D297353CC}">
                <c16:uniqueId val="{00000003-EDAB-4B02-9DFC-8D86793C934F}"/>
              </c:ext>
            </c:extLst>
          </c:dPt>
          <c:cat>
            <c:strRef>
              <c:f>'DU02 Categories'!$B$5:$B$13</c:f>
              <c:strCache>
                <c:ptCount val="9"/>
                <c:pt idx="0">
                  <c:v>Anatomical agreement</c:v>
                </c:pt>
                <c:pt idx="1">
                  <c:v>Software or workflow limitation</c:v>
                </c:pt>
                <c:pt idx="2">
                  <c:v>Data limitation</c:v>
                </c:pt>
                <c:pt idx="3">
                  <c:v>Model convergence</c:v>
                </c:pt>
                <c:pt idx="4">
                  <c:v>Computational cost</c:v>
                </c:pt>
                <c:pt idx="5">
                  <c:v>Convenience</c:v>
                </c:pt>
                <c:pt idx="6">
                  <c:v>Deviation due to another deviation</c:v>
                </c:pt>
                <c:pt idx="7">
                  <c:v>Documentation</c:v>
                </c:pt>
                <c:pt idx="8">
                  <c:v>Unclear or not stated</c:v>
                </c:pt>
              </c:strCache>
            </c:strRef>
          </c:cat>
          <c:val>
            <c:numRef>
              <c:f>'DU02 Categories'!$G$5:$G$13</c:f>
              <c:numCache>
                <c:formatCode>General</c:formatCode>
                <c:ptCount val="9"/>
                <c:pt idx="0">
                  <c:v>20</c:v>
                </c:pt>
                <c:pt idx="1">
                  <c:v>16.666666666666664</c:v>
                </c:pt>
                <c:pt idx="2">
                  <c:v>0</c:v>
                </c:pt>
                <c:pt idx="3">
                  <c:v>26.666666666666668</c:v>
                </c:pt>
                <c:pt idx="4">
                  <c:v>3.3333333333333335</c:v>
                </c:pt>
                <c:pt idx="5">
                  <c:v>13.333333333333334</c:v>
                </c:pt>
                <c:pt idx="6">
                  <c:v>20</c:v>
                </c:pt>
                <c:pt idx="7">
                  <c:v>0</c:v>
                </c:pt>
                <c:pt idx="8">
                  <c:v>0</c:v>
                </c:pt>
              </c:numCache>
            </c:numRef>
          </c:val>
          <c:extLst>
            <c:ext xmlns:c16="http://schemas.microsoft.com/office/drawing/2014/chart" uri="{C3380CC4-5D6E-409C-BE32-E72D297353CC}">
              <c16:uniqueId val="{00000000-EDAB-4B02-9DFC-8D86793C934F}"/>
            </c:ext>
          </c:extLst>
        </c:ser>
        <c:dLbls>
          <c:showLegendKey val="0"/>
          <c:showVal val="0"/>
          <c:showCatName val="0"/>
          <c:showSerName val="0"/>
          <c:showPercent val="0"/>
          <c:showBubbleSize val="0"/>
          <c:showLeaderLines val="1"/>
        </c:dLbls>
        <c:firstSliceAng val="0"/>
      </c:pieChart>
      <c:spPr>
        <a:noFill/>
        <a:ln w="6350">
          <a:solidFill>
            <a:schemeClr val="tx1">
              <a:lumMod val="50000"/>
              <a:lumOff val="50000"/>
            </a:schemeClr>
          </a:solidFill>
        </a:ln>
        <a:effectLst/>
      </c:spPr>
    </c:plotArea>
    <c:legend>
      <c:legendPos val="b"/>
      <c:layout/>
      <c:overlay val="0"/>
      <c:spPr>
        <a:noFill/>
        <a:ln>
          <a:noFill/>
        </a:ln>
        <a:effectLst/>
      </c:spPr>
      <c:txPr>
        <a:bodyPr rot="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l-NL"/>
              <a:t>CC</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pieChart>
        <c:varyColors val="1"/>
        <c:ser>
          <c:idx val="0"/>
          <c:order val="0"/>
          <c:spPr>
            <a:ln w="6350">
              <a:solidFill>
                <a:schemeClr val="tx1">
                  <a:lumMod val="50000"/>
                  <a:lumOff val="50000"/>
                </a:schemeClr>
              </a:solidFill>
            </a:ln>
          </c:spPr>
          <c:dPt>
            <c:idx val="0"/>
            <c:bubble3D val="0"/>
            <c:spPr>
              <a:solidFill>
                <a:schemeClr val="accent1"/>
              </a:solidFill>
              <a:ln w="6350">
                <a:solidFill>
                  <a:schemeClr val="tx1">
                    <a:lumMod val="50000"/>
                    <a:lumOff val="50000"/>
                  </a:schemeClr>
                </a:solidFill>
              </a:ln>
              <a:effectLst/>
            </c:spPr>
            <c:extLst>
              <c:ext xmlns:c16="http://schemas.microsoft.com/office/drawing/2014/chart" uri="{C3380CC4-5D6E-409C-BE32-E72D297353CC}">
                <c16:uniqueId val="{00000001-C00A-4F24-8B72-683FDD615454}"/>
              </c:ext>
            </c:extLst>
          </c:dPt>
          <c:dPt>
            <c:idx val="1"/>
            <c:bubble3D val="0"/>
            <c:spPr>
              <a:solidFill>
                <a:schemeClr val="accent2"/>
              </a:solidFill>
              <a:ln w="6350">
                <a:solidFill>
                  <a:schemeClr val="tx1">
                    <a:lumMod val="50000"/>
                    <a:lumOff val="50000"/>
                  </a:schemeClr>
                </a:solidFill>
              </a:ln>
              <a:effectLst/>
            </c:spPr>
            <c:extLst>
              <c:ext xmlns:c16="http://schemas.microsoft.com/office/drawing/2014/chart" uri="{C3380CC4-5D6E-409C-BE32-E72D297353CC}">
                <c16:uniqueId val="{00000003-C00A-4F24-8B72-683FDD615454}"/>
              </c:ext>
            </c:extLst>
          </c:dPt>
          <c:dPt>
            <c:idx val="2"/>
            <c:bubble3D val="0"/>
            <c:spPr>
              <a:solidFill>
                <a:schemeClr val="accent3"/>
              </a:solidFill>
              <a:ln w="6350">
                <a:solidFill>
                  <a:schemeClr val="tx1">
                    <a:lumMod val="50000"/>
                    <a:lumOff val="50000"/>
                  </a:schemeClr>
                </a:solidFill>
              </a:ln>
              <a:effectLst/>
            </c:spPr>
            <c:extLst>
              <c:ext xmlns:c16="http://schemas.microsoft.com/office/drawing/2014/chart" uri="{C3380CC4-5D6E-409C-BE32-E72D297353CC}">
                <c16:uniqueId val="{00000005-C00A-4F24-8B72-683FDD615454}"/>
              </c:ext>
            </c:extLst>
          </c:dPt>
          <c:dPt>
            <c:idx val="3"/>
            <c:bubble3D val="0"/>
            <c:spPr>
              <a:solidFill>
                <a:schemeClr val="accent4"/>
              </a:solidFill>
              <a:ln w="6350">
                <a:solidFill>
                  <a:schemeClr val="tx1">
                    <a:lumMod val="50000"/>
                    <a:lumOff val="50000"/>
                  </a:schemeClr>
                </a:solidFill>
              </a:ln>
              <a:effectLst/>
            </c:spPr>
            <c:extLst>
              <c:ext xmlns:c16="http://schemas.microsoft.com/office/drawing/2014/chart" uri="{C3380CC4-5D6E-409C-BE32-E72D297353CC}">
                <c16:uniqueId val="{00000007-C00A-4F24-8B72-683FDD615454}"/>
              </c:ext>
            </c:extLst>
          </c:dPt>
          <c:dPt>
            <c:idx val="4"/>
            <c:bubble3D val="0"/>
            <c:spPr>
              <a:solidFill>
                <a:srgbClr val="FF57AB"/>
              </a:solidFill>
              <a:ln w="6350">
                <a:solidFill>
                  <a:schemeClr val="tx1">
                    <a:lumMod val="50000"/>
                    <a:lumOff val="50000"/>
                  </a:schemeClr>
                </a:solidFill>
              </a:ln>
              <a:effectLst/>
            </c:spPr>
            <c:extLst>
              <c:ext xmlns:c16="http://schemas.microsoft.com/office/drawing/2014/chart" uri="{C3380CC4-5D6E-409C-BE32-E72D297353CC}">
                <c16:uniqueId val="{00000001-6F39-42E6-876F-461F5715029C}"/>
              </c:ext>
            </c:extLst>
          </c:dPt>
          <c:dPt>
            <c:idx val="5"/>
            <c:bubble3D val="0"/>
            <c:spPr>
              <a:solidFill>
                <a:schemeClr val="accent6"/>
              </a:solidFill>
              <a:ln w="6350">
                <a:solidFill>
                  <a:schemeClr val="tx1">
                    <a:lumMod val="50000"/>
                    <a:lumOff val="50000"/>
                  </a:schemeClr>
                </a:solidFill>
              </a:ln>
              <a:effectLst/>
            </c:spPr>
            <c:extLst>
              <c:ext xmlns:c16="http://schemas.microsoft.com/office/drawing/2014/chart" uri="{C3380CC4-5D6E-409C-BE32-E72D297353CC}">
                <c16:uniqueId val="{0000000B-C00A-4F24-8B72-683FDD615454}"/>
              </c:ext>
            </c:extLst>
          </c:dPt>
          <c:dPt>
            <c:idx val="6"/>
            <c:bubble3D val="0"/>
            <c:spPr>
              <a:solidFill>
                <a:schemeClr val="accent5">
                  <a:lumMod val="50000"/>
                </a:schemeClr>
              </a:solidFill>
              <a:ln w="6350">
                <a:solidFill>
                  <a:schemeClr val="tx1">
                    <a:lumMod val="50000"/>
                    <a:lumOff val="50000"/>
                  </a:schemeClr>
                </a:solidFill>
              </a:ln>
              <a:effectLst/>
            </c:spPr>
            <c:extLst>
              <c:ext xmlns:c16="http://schemas.microsoft.com/office/drawing/2014/chart" uri="{C3380CC4-5D6E-409C-BE32-E72D297353CC}">
                <c16:uniqueId val="{00000005-6F39-42E6-876F-461F5715029C}"/>
              </c:ext>
            </c:extLst>
          </c:dPt>
          <c:dPt>
            <c:idx val="7"/>
            <c:bubble3D val="0"/>
            <c:spPr>
              <a:solidFill>
                <a:srgbClr val="C00000"/>
              </a:solidFill>
              <a:ln w="6350">
                <a:solidFill>
                  <a:schemeClr val="tx1">
                    <a:lumMod val="50000"/>
                    <a:lumOff val="50000"/>
                  </a:schemeClr>
                </a:solidFill>
              </a:ln>
              <a:effectLst/>
            </c:spPr>
            <c:extLst>
              <c:ext xmlns:c16="http://schemas.microsoft.com/office/drawing/2014/chart" uri="{C3380CC4-5D6E-409C-BE32-E72D297353CC}">
                <c16:uniqueId val="{00000002-6F39-42E6-876F-461F5715029C}"/>
              </c:ext>
            </c:extLst>
          </c:dPt>
          <c:dPt>
            <c:idx val="8"/>
            <c:bubble3D val="0"/>
            <c:spPr>
              <a:solidFill>
                <a:schemeClr val="bg1"/>
              </a:solidFill>
              <a:ln w="6350">
                <a:solidFill>
                  <a:schemeClr val="tx1">
                    <a:lumMod val="50000"/>
                    <a:lumOff val="50000"/>
                  </a:schemeClr>
                </a:solidFill>
              </a:ln>
              <a:effectLst/>
            </c:spPr>
            <c:extLst>
              <c:ext xmlns:c16="http://schemas.microsoft.com/office/drawing/2014/chart" uri="{C3380CC4-5D6E-409C-BE32-E72D297353CC}">
                <c16:uniqueId val="{00000004-6F39-42E6-876F-461F5715029C}"/>
              </c:ext>
            </c:extLst>
          </c:dPt>
          <c:cat>
            <c:strRef>
              <c:f>'DU02 Categories'!$B$5:$B$13</c:f>
              <c:strCache>
                <c:ptCount val="9"/>
                <c:pt idx="0">
                  <c:v>Anatomical agreement</c:v>
                </c:pt>
                <c:pt idx="1">
                  <c:v>Software or workflow limitation</c:v>
                </c:pt>
                <c:pt idx="2">
                  <c:v>Data limitation</c:v>
                </c:pt>
                <c:pt idx="3">
                  <c:v>Model convergence</c:v>
                </c:pt>
                <c:pt idx="4">
                  <c:v>Computational cost</c:v>
                </c:pt>
                <c:pt idx="5">
                  <c:v>Convenience</c:v>
                </c:pt>
                <c:pt idx="6">
                  <c:v>Deviation due to another deviation</c:v>
                </c:pt>
                <c:pt idx="7">
                  <c:v>Documentation</c:v>
                </c:pt>
                <c:pt idx="8">
                  <c:v>Unclear or not stated</c:v>
                </c:pt>
              </c:strCache>
            </c:strRef>
          </c:cat>
          <c:val>
            <c:numRef>
              <c:f>'DU02 Categories'!$I$5:$I$13</c:f>
              <c:numCache>
                <c:formatCode>General</c:formatCode>
                <c:ptCount val="9"/>
                <c:pt idx="0">
                  <c:v>18.018018018018019</c:v>
                </c:pt>
                <c:pt idx="1">
                  <c:v>15.315315315315313</c:v>
                </c:pt>
                <c:pt idx="2">
                  <c:v>2.7027027027027026</c:v>
                </c:pt>
                <c:pt idx="3">
                  <c:v>20.72072072072072</c:v>
                </c:pt>
                <c:pt idx="4">
                  <c:v>0</c:v>
                </c:pt>
                <c:pt idx="5">
                  <c:v>12.612612612612612</c:v>
                </c:pt>
                <c:pt idx="6">
                  <c:v>0.90090090090090091</c:v>
                </c:pt>
                <c:pt idx="7">
                  <c:v>16.216216216216218</c:v>
                </c:pt>
                <c:pt idx="8">
                  <c:v>13.513513513513514</c:v>
                </c:pt>
              </c:numCache>
            </c:numRef>
          </c:val>
          <c:extLst>
            <c:ext xmlns:c16="http://schemas.microsoft.com/office/drawing/2014/chart" uri="{C3380CC4-5D6E-409C-BE32-E72D297353CC}">
              <c16:uniqueId val="{00000000-6F39-42E6-876F-461F5715029C}"/>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l-NL"/>
              <a:t>CSU</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pieChart>
        <c:varyColors val="1"/>
        <c:ser>
          <c:idx val="0"/>
          <c:order val="0"/>
          <c:spPr>
            <a:ln w="6350">
              <a:solidFill>
                <a:schemeClr val="tx1">
                  <a:lumMod val="50000"/>
                  <a:lumOff val="50000"/>
                </a:schemeClr>
              </a:solidFill>
            </a:ln>
          </c:spPr>
          <c:dPt>
            <c:idx val="0"/>
            <c:bubble3D val="0"/>
            <c:spPr>
              <a:solidFill>
                <a:schemeClr val="accent1"/>
              </a:solidFill>
              <a:ln w="6350">
                <a:solidFill>
                  <a:schemeClr val="tx1">
                    <a:lumMod val="50000"/>
                    <a:lumOff val="50000"/>
                  </a:schemeClr>
                </a:solidFill>
              </a:ln>
              <a:effectLst/>
            </c:spPr>
            <c:extLst>
              <c:ext xmlns:c16="http://schemas.microsoft.com/office/drawing/2014/chart" uri="{C3380CC4-5D6E-409C-BE32-E72D297353CC}">
                <c16:uniqueId val="{0000000C-9811-43D1-9016-01DB6BBF53ED}"/>
              </c:ext>
            </c:extLst>
          </c:dPt>
          <c:dPt>
            <c:idx val="1"/>
            <c:bubble3D val="0"/>
            <c:spPr>
              <a:solidFill>
                <a:schemeClr val="accent2"/>
              </a:solidFill>
              <a:ln w="6350">
                <a:solidFill>
                  <a:schemeClr val="tx1">
                    <a:lumMod val="50000"/>
                    <a:lumOff val="50000"/>
                  </a:schemeClr>
                </a:solidFill>
              </a:ln>
              <a:effectLst/>
            </c:spPr>
            <c:extLst>
              <c:ext xmlns:c16="http://schemas.microsoft.com/office/drawing/2014/chart" uri="{C3380CC4-5D6E-409C-BE32-E72D297353CC}">
                <c16:uniqueId val="{00000006-9811-43D1-9016-01DB6BBF53ED}"/>
              </c:ext>
            </c:extLst>
          </c:dPt>
          <c:dPt>
            <c:idx val="2"/>
            <c:bubble3D val="0"/>
            <c:spPr>
              <a:solidFill>
                <a:schemeClr val="accent3"/>
              </a:solidFill>
              <a:ln w="6350">
                <a:solidFill>
                  <a:schemeClr val="tx1">
                    <a:lumMod val="50000"/>
                    <a:lumOff val="50000"/>
                  </a:schemeClr>
                </a:solidFill>
              </a:ln>
              <a:effectLst/>
            </c:spPr>
            <c:extLst>
              <c:ext xmlns:c16="http://schemas.microsoft.com/office/drawing/2014/chart" uri="{C3380CC4-5D6E-409C-BE32-E72D297353CC}">
                <c16:uniqueId val="{00000007-9811-43D1-9016-01DB6BBF53ED}"/>
              </c:ext>
            </c:extLst>
          </c:dPt>
          <c:dPt>
            <c:idx val="3"/>
            <c:bubble3D val="0"/>
            <c:spPr>
              <a:solidFill>
                <a:schemeClr val="accent4"/>
              </a:solidFill>
              <a:ln w="6350">
                <a:solidFill>
                  <a:schemeClr val="tx1">
                    <a:lumMod val="50000"/>
                    <a:lumOff val="50000"/>
                  </a:schemeClr>
                </a:solidFill>
              </a:ln>
              <a:effectLst/>
            </c:spPr>
            <c:extLst>
              <c:ext xmlns:c16="http://schemas.microsoft.com/office/drawing/2014/chart" uri="{C3380CC4-5D6E-409C-BE32-E72D297353CC}">
                <c16:uniqueId val="{0000000D-9811-43D1-9016-01DB6BBF53ED}"/>
              </c:ext>
            </c:extLst>
          </c:dPt>
          <c:dPt>
            <c:idx val="4"/>
            <c:bubble3D val="0"/>
            <c:spPr>
              <a:solidFill>
                <a:srgbClr val="FF57AB"/>
              </a:solidFill>
              <a:ln w="6350">
                <a:solidFill>
                  <a:schemeClr val="tx1">
                    <a:lumMod val="50000"/>
                    <a:lumOff val="50000"/>
                  </a:schemeClr>
                </a:solidFill>
              </a:ln>
              <a:effectLst/>
            </c:spPr>
            <c:extLst>
              <c:ext xmlns:c16="http://schemas.microsoft.com/office/drawing/2014/chart" uri="{C3380CC4-5D6E-409C-BE32-E72D297353CC}">
                <c16:uniqueId val="{00000008-9811-43D1-9016-01DB6BBF53ED}"/>
              </c:ext>
            </c:extLst>
          </c:dPt>
          <c:dPt>
            <c:idx val="5"/>
            <c:bubble3D val="0"/>
            <c:spPr>
              <a:solidFill>
                <a:schemeClr val="accent6"/>
              </a:solidFill>
              <a:ln w="6350">
                <a:solidFill>
                  <a:schemeClr val="tx1">
                    <a:lumMod val="50000"/>
                    <a:lumOff val="50000"/>
                  </a:schemeClr>
                </a:solidFill>
              </a:ln>
              <a:effectLst/>
            </c:spPr>
            <c:extLst>
              <c:ext xmlns:c16="http://schemas.microsoft.com/office/drawing/2014/chart" uri="{C3380CC4-5D6E-409C-BE32-E72D297353CC}">
                <c16:uniqueId val="{0000000B-9811-43D1-9016-01DB6BBF53ED}"/>
              </c:ext>
            </c:extLst>
          </c:dPt>
          <c:dPt>
            <c:idx val="6"/>
            <c:bubble3D val="0"/>
            <c:spPr>
              <a:solidFill>
                <a:schemeClr val="accent5">
                  <a:lumMod val="50000"/>
                </a:schemeClr>
              </a:solidFill>
              <a:ln w="6350">
                <a:solidFill>
                  <a:schemeClr val="tx1">
                    <a:lumMod val="50000"/>
                    <a:lumOff val="50000"/>
                  </a:schemeClr>
                </a:solidFill>
              </a:ln>
              <a:effectLst/>
            </c:spPr>
            <c:extLst>
              <c:ext xmlns:c16="http://schemas.microsoft.com/office/drawing/2014/chart" uri="{C3380CC4-5D6E-409C-BE32-E72D297353CC}">
                <c16:uniqueId val="{00000009-9811-43D1-9016-01DB6BBF53ED}"/>
              </c:ext>
            </c:extLst>
          </c:dPt>
          <c:dPt>
            <c:idx val="7"/>
            <c:bubble3D val="0"/>
            <c:spPr>
              <a:solidFill>
                <a:srgbClr val="C00000"/>
              </a:solidFill>
              <a:ln w="6350">
                <a:solidFill>
                  <a:schemeClr val="tx1">
                    <a:lumMod val="50000"/>
                    <a:lumOff val="50000"/>
                  </a:schemeClr>
                </a:solidFill>
              </a:ln>
              <a:effectLst/>
            </c:spPr>
            <c:extLst>
              <c:ext xmlns:c16="http://schemas.microsoft.com/office/drawing/2014/chart" uri="{C3380CC4-5D6E-409C-BE32-E72D297353CC}">
                <c16:uniqueId val="{0000000A-9811-43D1-9016-01DB6BBF53ED}"/>
              </c:ext>
            </c:extLst>
          </c:dPt>
          <c:dPt>
            <c:idx val="8"/>
            <c:bubble3D val="0"/>
            <c:spPr>
              <a:solidFill>
                <a:schemeClr val="bg1"/>
              </a:solidFill>
              <a:ln w="6350">
                <a:solidFill>
                  <a:schemeClr val="tx1">
                    <a:lumMod val="50000"/>
                    <a:lumOff val="50000"/>
                  </a:schemeClr>
                </a:solidFill>
              </a:ln>
              <a:effectLst/>
            </c:spPr>
            <c:extLst>
              <c:ext xmlns:c16="http://schemas.microsoft.com/office/drawing/2014/chart" uri="{C3380CC4-5D6E-409C-BE32-E72D297353CC}">
                <c16:uniqueId val="{00000001-9811-43D1-9016-01DB6BBF53ED}"/>
              </c:ext>
            </c:extLst>
          </c:dPt>
          <c:cat>
            <c:strRef>
              <c:f>'DU02 Categories'!$B$5:$B$13</c:f>
              <c:strCache>
                <c:ptCount val="9"/>
                <c:pt idx="0">
                  <c:v>Anatomical agreement</c:v>
                </c:pt>
                <c:pt idx="1">
                  <c:v>Software or workflow limitation</c:v>
                </c:pt>
                <c:pt idx="2">
                  <c:v>Data limitation</c:v>
                </c:pt>
                <c:pt idx="3">
                  <c:v>Model convergence</c:v>
                </c:pt>
                <c:pt idx="4">
                  <c:v>Computational cost</c:v>
                </c:pt>
                <c:pt idx="5">
                  <c:v>Convenience</c:v>
                </c:pt>
                <c:pt idx="6">
                  <c:v>Deviation due to another deviation</c:v>
                </c:pt>
                <c:pt idx="7">
                  <c:v>Documentation</c:v>
                </c:pt>
                <c:pt idx="8">
                  <c:v>Unclear or not stated</c:v>
                </c:pt>
              </c:strCache>
            </c:strRef>
          </c:cat>
          <c:val>
            <c:numRef>
              <c:f>'DU02 Categories'!$K$5:$K$13</c:f>
              <c:numCache>
                <c:formatCode>General</c:formatCode>
                <c:ptCount val="9"/>
                <c:pt idx="0">
                  <c:v>15.555555555555555</c:v>
                </c:pt>
                <c:pt idx="1">
                  <c:v>3.3333333333333335</c:v>
                </c:pt>
                <c:pt idx="2">
                  <c:v>10</c:v>
                </c:pt>
                <c:pt idx="3">
                  <c:v>23.333333333333332</c:v>
                </c:pt>
                <c:pt idx="4">
                  <c:v>6.666666666666667</c:v>
                </c:pt>
                <c:pt idx="5">
                  <c:v>0</c:v>
                </c:pt>
                <c:pt idx="6">
                  <c:v>1.1111111111111112</c:v>
                </c:pt>
                <c:pt idx="7">
                  <c:v>26.666666666666668</c:v>
                </c:pt>
                <c:pt idx="8">
                  <c:v>13.333333333333334</c:v>
                </c:pt>
              </c:numCache>
            </c:numRef>
          </c:val>
          <c:extLst>
            <c:ext xmlns:c16="http://schemas.microsoft.com/office/drawing/2014/chart" uri="{C3380CC4-5D6E-409C-BE32-E72D297353CC}">
              <c16:uniqueId val="{00000000-9811-43D1-9016-01DB6BBF53ED}"/>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manualLayout>
          <c:xMode val="edge"/>
          <c:yMode val="edge"/>
          <c:x val="0.15352405949256342"/>
          <c:y val="0.58987500000000004"/>
          <c:w val="0.68042322152558377"/>
          <c:h val="0.39954166666666668"/>
        </c:manualLayout>
      </c:layout>
      <c:overlay val="0"/>
      <c:spPr>
        <a:noFill/>
        <a:ln>
          <a:noFill/>
        </a:ln>
        <a:effectLst/>
      </c:spPr>
      <c:txPr>
        <a:bodyPr rot="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3175" cap="flat" cmpd="sng" algn="ctr">
      <a:solidFill>
        <a:schemeClr val="tx1">
          <a:lumMod val="50000"/>
          <a:lumOff val="50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l-NL"/>
              <a:t>DU</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pieChart>
        <c:varyColors val="1"/>
        <c:ser>
          <c:idx val="0"/>
          <c:order val="0"/>
          <c:spPr>
            <a:ln w="6350">
              <a:solidFill>
                <a:schemeClr val="tx1">
                  <a:lumMod val="50000"/>
                  <a:lumOff val="50000"/>
                </a:schemeClr>
              </a:solidFill>
            </a:ln>
          </c:spPr>
          <c:dPt>
            <c:idx val="0"/>
            <c:bubble3D val="0"/>
            <c:spPr>
              <a:solidFill>
                <a:schemeClr val="accent1"/>
              </a:solidFill>
              <a:ln w="6350">
                <a:solidFill>
                  <a:schemeClr val="tx1">
                    <a:lumMod val="50000"/>
                    <a:lumOff val="50000"/>
                  </a:schemeClr>
                </a:solidFill>
              </a:ln>
              <a:effectLst/>
            </c:spPr>
            <c:extLst>
              <c:ext xmlns:c16="http://schemas.microsoft.com/office/drawing/2014/chart" uri="{C3380CC4-5D6E-409C-BE32-E72D297353CC}">
                <c16:uniqueId val="{00000001-66B5-41FE-BD26-C160B3850683}"/>
              </c:ext>
            </c:extLst>
          </c:dPt>
          <c:dPt>
            <c:idx val="1"/>
            <c:bubble3D val="0"/>
            <c:spPr>
              <a:solidFill>
                <a:schemeClr val="accent2"/>
              </a:solidFill>
              <a:ln w="6350">
                <a:solidFill>
                  <a:schemeClr val="tx1">
                    <a:lumMod val="50000"/>
                    <a:lumOff val="50000"/>
                  </a:schemeClr>
                </a:solidFill>
              </a:ln>
              <a:effectLst/>
            </c:spPr>
            <c:extLst>
              <c:ext xmlns:c16="http://schemas.microsoft.com/office/drawing/2014/chart" uri="{C3380CC4-5D6E-409C-BE32-E72D297353CC}">
                <c16:uniqueId val="{00000003-66B5-41FE-BD26-C160B3850683}"/>
              </c:ext>
            </c:extLst>
          </c:dPt>
          <c:dPt>
            <c:idx val="2"/>
            <c:bubble3D val="0"/>
            <c:spPr>
              <a:solidFill>
                <a:schemeClr val="accent3"/>
              </a:solidFill>
              <a:ln w="6350">
                <a:solidFill>
                  <a:schemeClr val="tx1">
                    <a:lumMod val="50000"/>
                    <a:lumOff val="50000"/>
                  </a:schemeClr>
                </a:solidFill>
              </a:ln>
              <a:effectLst/>
            </c:spPr>
            <c:extLst>
              <c:ext xmlns:c16="http://schemas.microsoft.com/office/drawing/2014/chart" uri="{C3380CC4-5D6E-409C-BE32-E72D297353CC}">
                <c16:uniqueId val="{00000005-66B5-41FE-BD26-C160B3850683}"/>
              </c:ext>
            </c:extLst>
          </c:dPt>
          <c:dPt>
            <c:idx val="3"/>
            <c:bubble3D val="0"/>
            <c:spPr>
              <a:solidFill>
                <a:schemeClr val="accent4"/>
              </a:solidFill>
              <a:ln w="6350">
                <a:solidFill>
                  <a:schemeClr val="tx1">
                    <a:lumMod val="50000"/>
                    <a:lumOff val="50000"/>
                  </a:schemeClr>
                </a:solidFill>
              </a:ln>
              <a:effectLst/>
            </c:spPr>
            <c:extLst>
              <c:ext xmlns:c16="http://schemas.microsoft.com/office/drawing/2014/chart" uri="{C3380CC4-5D6E-409C-BE32-E72D297353CC}">
                <c16:uniqueId val="{00000007-66B5-41FE-BD26-C160B3850683}"/>
              </c:ext>
            </c:extLst>
          </c:dPt>
          <c:dPt>
            <c:idx val="4"/>
            <c:bubble3D val="0"/>
            <c:spPr>
              <a:solidFill>
                <a:srgbClr val="FF57AB"/>
              </a:solidFill>
              <a:ln w="6350">
                <a:solidFill>
                  <a:schemeClr val="tx1">
                    <a:lumMod val="50000"/>
                    <a:lumOff val="50000"/>
                  </a:schemeClr>
                </a:solidFill>
              </a:ln>
              <a:effectLst/>
            </c:spPr>
            <c:extLst>
              <c:ext xmlns:c16="http://schemas.microsoft.com/office/drawing/2014/chart" uri="{C3380CC4-5D6E-409C-BE32-E72D297353CC}">
                <c16:uniqueId val="{00000002-D9B5-467E-AC65-70112E9CE52A}"/>
              </c:ext>
            </c:extLst>
          </c:dPt>
          <c:dPt>
            <c:idx val="5"/>
            <c:bubble3D val="0"/>
            <c:spPr>
              <a:solidFill>
                <a:schemeClr val="accent6"/>
              </a:solidFill>
              <a:ln w="6350">
                <a:solidFill>
                  <a:schemeClr val="tx1">
                    <a:lumMod val="50000"/>
                    <a:lumOff val="50000"/>
                  </a:schemeClr>
                </a:solidFill>
              </a:ln>
              <a:effectLst/>
            </c:spPr>
            <c:extLst>
              <c:ext xmlns:c16="http://schemas.microsoft.com/office/drawing/2014/chart" uri="{C3380CC4-5D6E-409C-BE32-E72D297353CC}">
                <c16:uniqueId val="{0000000B-66B5-41FE-BD26-C160B3850683}"/>
              </c:ext>
            </c:extLst>
          </c:dPt>
          <c:dPt>
            <c:idx val="6"/>
            <c:bubble3D val="0"/>
            <c:spPr>
              <a:solidFill>
                <a:schemeClr val="accent5">
                  <a:lumMod val="50000"/>
                </a:schemeClr>
              </a:solidFill>
              <a:ln w="6350">
                <a:solidFill>
                  <a:schemeClr val="tx1">
                    <a:lumMod val="50000"/>
                    <a:lumOff val="50000"/>
                  </a:schemeClr>
                </a:solidFill>
              </a:ln>
              <a:effectLst/>
            </c:spPr>
            <c:extLst>
              <c:ext xmlns:c16="http://schemas.microsoft.com/office/drawing/2014/chart" uri="{C3380CC4-5D6E-409C-BE32-E72D297353CC}">
                <c16:uniqueId val="{00000004-D9B5-467E-AC65-70112E9CE52A}"/>
              </c:ext>
            </c:extLst>
          </c:dPt>
          <c:dPt>
            <c:idx val="7"/>
            <c:bubble3D val="0"/>
            <c:spPr>
              <a:solidFill>
                <a:srgbClr val="C00000"/>
              </a:solidFill>
              <a:ln w="6350">
                <a:solidFill>
                  <a:schemeClr val="tx1">
                    <a:lumMod val="50000"/>
                    <a:lumOff val="50000"/>
                  </a:schemeClr>
                </a:solidFill>
              </a:ln>
              <a:effectLst/>
            </c:spPr>
            <c:extLst>
              <c:ext xmlns:c16="http://schemas.microsoft.com/office/drawing/2014/chart" uri="{C3380CC4-5D6E-409C-BE32-E72D297353CC}">
                <c16:uniqueId val="{00000001-D9B5-467E-AC65-70112E9CE52A}"/>
              </c:ext>
            </c:extLst>
          </c:dPt>
          <c:dPt>
            <c:idx val="8"/>
            <c:bubble3D val="0"/>
            <c:spPr>
              <a:solidFill>
                <a:schemeClr val="bg1"/>
              </a:solidFill>
              <a:ln w="6350">
                <a:solidFill>
                  <a:schemeClr val="tx1">
                    <a:lumMod val="50000"/>
                    <a:lumOff val="50000"/>
                  </a:schemeClr>
                </a:solidFill>
              </a:ln>
              <a:effectLst/>
            </c:spPr>
            <c:extLst>
              <c:ext xmlns:c16="http://schemas.microsoft.com/office/drawing/2014/chart" uri="{C3380CC4-5D6E-409C-BE32-E72D297353CC}">
                <c16:uniqueId val="{00000003-D9B5-467E-AC65-70112E9CE52A}"/>
              </c:ext>
            </c:extLst>
          </c:dPt>
          <c:cat>
            <c:strRef>
              <c:f>'DU02 Categories'!$B$5:$B$13</c:f>
              <c:strCache>
                <c:ptCount val="9"/>
                <c:pt idx="0">
                  <c:v>Anatomical agreement</c:v>
                </c:pt>
                <c:pt idx="1">
                  <c:v>Software or workflow limitation</c:v>
                </c:pt>
                <c:pt idx="2">
                  <c:v>Data limitation</c:v>
                </c:pt>
                <c:pt idx="3">
                  <c:v>Model convergence</c:v>
                </c:pt>
                <c:pt idx="4">
                  <c:v>Computational cost</c:v>
                </c:pt>
                <c:pt idx="5">
                  <c:v>Convenience</c:v>
                </c:pt>
                <c:pt idx="6">
                  <c:v>Deviation due to another deviation</c:v>
                </c:pt>
                <c:pt idx="7">
                  <c:v>Documentation</c:v>
                </c:pt>
                <c:pt idx="8">
                  <c:v>Unclear or not stated</c:v>
                </c:pt>
              </c:strCache>
            </c:strRef>
          </c:cat>
          <c:val>
            <c:numRef>
              <c:f>'DU02 Categories'!$M$5:$M$13</c:f>
              <c:numCache>
                <c:formatCode>General</c:formatCode>
                <c:ptCount val="9"/>
                <c:pt idx="0">
                  <c:v>0</c:v>
                </c:pt>
                <c:pt idx="1">
                  <c:v>0</c:v>
                </c:pt>
                <c:pt idx="2">
                  <c:v>0</c:v>
                </c:pt>
                <c:pt idx="3">
                  <c:v>0</c:v>
                </c:pt>
                <c:pt idx="4">
                  <c:v>0</c:v>
                </c:pt>
                <c:pt idx="5">
                  <c:v>12.5</c:v>
                </c:pt>
                <c:pt idx="6">
                  <c:v>4.1666666666666661</c:v>
                </c:pt>
                <c:pt idx="7">
                  <c:v>83.333333333333343</c:v>
                </c:pt>
                <c:pt idx="8">
                  <c:v>0</c:v>
                </c:pt>
              </c:numCache>
            </c:numRef>
          </c:val>
          <c:extLst>
            <c:ext xmlns:c16="http://schemas.microsoft.com/office/drawing/2014/chart" uri="{C3380CC4-5D6E-409C-BE32-E72D297353CC}">
              <c16:uniqueId val="{00000000-D9B5-467E-AC65-70112E9CE52A}"/>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bg1">
          <a:lumMod val="7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l-NL"/>
              <a:t>HSS</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pieChart>
        <c:varyColors val="1"/>
        <c:ser>
          <c:idx val="0"/>
          <c:order val="0"/>
          <c:spPr>
            <a:ln w="6350">
              <a:solidFill>
                <a:schemeClr val="tx1">
                  <a:lumMod val="50000"/>
                  <a:lumOff val="50000"/>
                </a:schemeClr>
              </a:solidFill>
            </a:ln>
          </c:spPr>
          <c:dPt>
            <c:idx val="0"/>
            <c:bubble3D val="0"/>
            <c:spPr>
              <a:solidFill>
                <a:schemeClr val="accent1"/>
              </a:solidFill>
              <a:ln w="6350">
                <a:solidFill>
                  <a:schemeClr val="tx1">
                    <a:lumMod val="50000"/>
                    <a:lumOff val="50000"/>
                  </a:schemeClr>
                </a:solidFill>
              </a:ln>
              <a:effectLst/>
            </c:spPr>
            <c:extLst>
              <c:ext xmlns:c16="http://schemas.microsoft.com/office/drawing/2014/chart" uri="{C3380CC4-5D6E-409C-BE32-E72D297353CC}">
                <c16:uniqueId val="{00000001-A51E-4E3D-B427-9E6C16649641}"/>
              </c:ext>
            </c:extLst>
          </c:dPt>
          <c:dPt>
            <c:idx val="1"/>
            <c:bubble3D val="0"/>
            <c:spPr>
              <a:solidFill>
                <a:schemeClr val="accent2"/>
              </a:solidFill>
              <a:ln w="6350">
                <a:solidFill>
                  <a:schemeClr val="tx1">
                    <a:lumMod val="50000"/>
                    <a:lumOff val="50000"/>
                  </a:schemeClr>
                </a:solidFill>
              </a:ln>
              <a:effectLst/>
            </c:spPr>
            <c:extLst>
              <c:ext xmlns:c16="http://schemas.microsoft.com/office/drawing/2014/chart" uri="{C3380CC4-5D6E-409C-BE32-E72D297353CC}">
                <c16:uniqueId val="{00000003-A51E-4E3D-B427-9E6C16649641}"/>
              </c:ext>
            </c:extLst>
          </c:dPt>
          <c:dPt>
            <c:idx val="2"/>
            <c:bubble3D val="0"/>
            <c:spPr>
              <a:solidFill>
                <a:schemeClr val="accent3"/>
              </a:solidFill>
              <a:ln w="6350">
                <a:solidFill>
                  <a:schemeClr val="tx1">
                    <a:lumMod val="50000"/>
                    <a:lumOff val="50000"/>
                  </a:schemeClr>
                </a:solidFill>
              </a:ln>
              <a:effectLst/>
            </c:spPr>
            <c:extLst>
              <c:ext xmlns:c16="http://schemas.microsoft.com/office/drawing/2014/chart" uri="{C3380CC4-5D6E-409C-BE32-E72D297353CC}">
                <c16:uniqueId val="{00000005-A51E-4E3D-B427-9E6C16649641}"/>
              </c:ext>
            </c:extLst>
          </c:dPt>
          <c:dPt>
            <c:idx val="3"/>
            <c:bubble3D val="0"/>
            <c:spPr>
              <a:solidFill>
                <a:schemeClr val="accent4"/>
              </a:solidFill>
              <a:ln w="6350">
                <a:solidFill>
                  <a:schemeClr val="tx1">
                    <a:lumMod val="50000"/>
                    <a:lumOff val="50000"/>
                  </a:schemeClr>
                </a:solidFill>
              </a:ln>
              <a:effectLst/>
            </c:spPr>
            <c:extLst>
              <c:ext xmlns:c16="http://schemas.microsoft.com/office/drawing/2014/chart" uri="{C3380CC4-5D6E-409C-BE32-E72D297353CC}">
                <c16:uniqueId val="{00000007-A51E-4E3D-B427-9E6C16649641}"/>
              </c:ext>
            </c:extLst>
          </c:dPt>
          <c:dPt>
            <c:idx val="4"/>
            <c:bubble3D val="0"/>
            <c:spPr>
              <a:solidFill>
                <a:srgbClr val="FF57AB"/>
              </a:solidFill>
              <a:ln w="6350">
                <a:solidFill>
                  <a:schemeClr val="tx1">
                    <a:lumMod val="50000"/>
                    <a:lumOff val="50000"/>
                  </a:schemeClr>
                </a:solidFill>
              </a:ln>
              <a:effectLst/>
            </c:spPr>
            <c:extLst>
              <c:ext xmlns:c16="http://schemas.microsoft.com/office/drawing/2014/chart" uri="{C3380CC4-5D6E-409C-BE32-E72D297353CC}">
                <c16:uniqueId val="{00000002-DBE2-423D-9FC5-64F3A1CDDEC5}"/>
              </c:ext>
            </c:extLst>
          </c:dPt>
          <c:dPt>
            <c:idx val="5"/>
            <c:bubble3D val="0"/>
            <c:spPr>
              <a:solidFill>
                <a:schemeClr val="accent6"/>
              </a:solidFill>
              <a:ln w="6350">
                <a:solidFill>
                  <a:schemeClr val="tx1">
                    <a:lumMod val="50000"/>
                    <a:lumOff val="50000"/>
                  </a:schemeClr>
                </a:solidFill>
              </a:ln>
              <a:effectLst/>
            </c:spPr>
            <c:extLst>
              <c:ext xmlns:c16="http://schemas.microsoft.com/office/drawing/2014/chart" uri="{C3380CC4-5D6E-409C-BE32-E72D297353CC}">
                <c16:uniqueId val="{0000000B-A51E-4E3D-B427-9E6C16649641}"/>
              </c:ext>
            </c:extLst>
          </c:dPt>
          <c:dPt>
            <c:idx val="6"/>
            <c:bubble3D val="0"/>
            <c:spPr>
              <a:solidFill>
                <a:schemeClr val="accent5">
                  <a:lumMod val="50000"/>
                </a:schemeClr>
              </a:solidFill>
              <a:ln w="6350">
                <a:solidFill>
                  <a:schemeClr val="tx1">
                    <a:lumMod val="50000"/>
                    <a:lumOff val="50000"/>
                  </a:schemeClr>
                </a:solidFill>
              </a:ln>
              <a:effectLst/>
            </c:spPr>
            <c:extLst>
              <c:ext xmlns:c16="http://schemas.microsoft.com/office/drawing/2014/chart" uri="{C3380CC4-5D6E-409C-BE32-E72D297353CC}">
                <c16:uniqueId val="{00000003-DBE2-423D-9FC5-64F3A1CDDEC5}"/>
              </c:ext>
            </c:extLst>
          </c:dPt>
          <c:dPt>
            <c:idx val="7"/>
            <c:bubble3D val="0"/>
            <c:spPr>
              <a:solidFill>
                <a:srgbClr val="C00000"/>
              </a:solidFill>
              <a:ln w="6350">
                <a:solidFill>
                  <a:schemeClr val="tx1">
                    <a:lumMod val="50000"/>
                    <a:lumOff val="50000"/>
                  </a:schemeClr>
                </a:solidFill>
              </a:ln>
              <a:effectLst/>
            </c:spPr>
            <c:extLst>
              <c:ext xmlns:c16="http://schemas.microsoft.com/office/drawing/2014/chart" uri="{C3380CC4-5D6E-409C-BE32-E72D297353CC}">
                <c16:uniqueId val="{00000004-DBE2-423D-9FC5-64F3A1CDDEC5}"/>
              </c:ext>
            </c:extLst>
          </c:dPt>
          <c:dPt>
            <c:idx val="8"/>
            <c:bubble3D val="0"/>
            <c:spPr>
              <a:solidFill>
                <a:schemeClr val="bg1"/>
              </a:solidFill>
              <a:ln w="6350">
                <a:solidFill>
                  <a:schemeClr val="tx1">
                    <a:lumMod val="50000"/>
                    <a:lumOff val="50000"/>
                  </a:schemeClr>
                </a:solidFill>
              </a:ln>
              <a:effectLst/>
            </c:spPr>
            <c:extLst>
              <c:ext xmlns:c16="http://schemas.microsoft.com/office/drawing/2014/chart" uri="{C3380CC4-5D6E-409C-BE32-E72D297353CC}">
                <c16:uniqueId val="{00000005-DBE2-423D-9FC5-64F3A1CDDEC5}"/>
              </c:ext>
            </c:extLst>
          </c:dPt>
          <c:cat>
            <c:strRef>
              <c:f>'DU02 Categories'!$B$5:$B$13</c:f>
              <c:strCache>
                <c:ptCount val="9"/>
                <c:pt idx="0">
                  <c:v>Anatomical agreement</c:v>
                </c:pt>
                <c:pt idx="1">
                  <c:v>Software or workflow limitation</c:v>
                </c:pt>
                <c:pt idx="2">
                  <c:v>Data limitation</c:v>
                </c:pt>
                <c:pt idx="3">
                  <c:v>Model convergence</c:v>
                </c:pt>
                <c:pt idx="4">
                  <c:v>Computational cost</c:v>
                </c:pt>
                <c:pt idx="5">
                  <c:v>Convenience</c:v>
                </c:pt>
                <c:pt idx="6">
                  <c:v>Deviation due to another deviation</c:v>
                </c:pt>
                <c:pt idx="7">
                  <c:v>Documentation</c:v>
                </c:pt>
                <c:pt idx="8">
                  <c:v>Unclear or not stated</c:v>
                </c:pt>
              </c:strCache>
            </c:strRef>
          </c:cat>
          <c:val>
            <c:numRef>
              <c:f>'DU02 Categories'!$O$5:$O$13</c:f>
              <c:numCache>
                <c:formatCode>General</c:formatCode>
                <c:ptCount val="9"/>
                <c:pt idx="0">
                  <c:v>8.8888888888888893</c:v>
                </c:pt>
                <c:pt idx="1">
                  <c:v>11.111111111111111</c:v>
                </c:pt>
                <c:pt idx="2">
                  <c:v>4.4444444444444446</c:v>
                </c:pt>
                <c:pt idx="3">
                  <c:v>11.111111111111111</c:v>
                </c:pt>
                <c:pt idx="4">
                  <c:v>0</c:v>
                </c:pt>
                <c:pt idx="5">
                  <c:v>15.555555555555555</c:v>
                </c:pt>
                <c:pt idx="6">
                  <c:v>8.8888888888888893</c:v>
                </c:pt>
                <c:pt idx="7">
                  <c:v>26.666666666666668</c:v>
                </c:pt>
                <c:pt idx="8">
                  <c:v>13.333333333333334</c:v>
                </c:pt>
              </c:numCache>
            </c:numRef>
          </c:val>
          <c:extLst>
            <c:ext xmlns:c16="http://schemas.microsoft.com/office/drawing/2014/chart" uri="{C3380CC4-5D6E-409C-BE32-E72D297353CC}">
              <c16:uniqueId val="{00000000-DBE2-423D-9FC5-64F3A1CDDEC5}"/>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l-NL"/>
              <a:t>ABI</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pieChart>
        <c:varyColors val="1"/>
        <c:ser>
          <c:idx val="0"/>
          <c:order val="0"/>
          <c:spPr>
            <a:ln w="6350">
              <a:solidFill>
                <a:schemeClr val="tx1">
                  <a:lumMod val="50000"/>
                  <a:lumOff val="50000"/>
                </a:schemeClr>
              </a:solidFill>
            </a:ln>
          </c:spPr>
          <c:dPt>
            <c:idx val="0"/>
            <c:bubble3D val="0"/>
            <c:spPr>
              <a:solidFill>
                <a:schemeClr val="accent1"/>
              </a:solidFill>
              <a:ln w="6350">
                <a:solidFill>
                  <a:schemeClr val="tx1">
                    <a:lumMod val="50000"/>
                    <a:lumOff val="50000"/>
                  </a:schemeClr>
                </a:solidFill>
              </a:ln>
              <a:effectLst/>
            </c:spPr>
            <c:extLst>
              <c:ext xmlns:c16="http://schemas.microsoft.com/office/drawing/2014/chart" uri="{C3380CC4-5D6E-409C-BE32-E72D297353CC}">
                <c16:uniqueId val="{00000001-53FE-4218-981F-68C25BF44D17}"/>
              </c:ext>
            </c:extLst>
          </c:dPt>
          <c:dPt>
            <c:idx val="1"/>
            <c:bubble3D val="0"/>
            <c:spPr>
              <a:solidFill>
                <a:schemeClr val="accent2"/>
              </a:solidFill>
              <a:ln w="6350">
                <a:solidFill>
                  <a:schemeClr val="tx1">
                    <a:lumMod val="50000"/>
                    <a:lumOff val="50000"/>
                  </a:schemeClr>
                </a:solidFill>
              </a:ln>
              <a:effectLst/>
            </c:spPr>
            <c:extLst>
              <c:ext xmlns:c16="http://schemas.microsoft.com/office/drawing/2014/chart" uri="{C3380CC4-5D6E-409C-BE32-E72D297353CC}">
                <c16:uniqueId val="{00000003-53FE-4218-981F-68C25BF44D17}"/>
              </c:ext>
            </c:extLst>
          </c:dPt>
          <c:dPt>
            <c:idx val="2"/>
            <c:bubble3D val="0"/>
            <c:spPr>
              <a:solidFill>
                <a:schemeClr val="accent3"/>
              </a:solidFill>
              <a:ln w="6350">
                <a:solidFill>
                  <a:schemeClr val="tx1">
                    <a:lumMod val="50000"/>
                    <a:lumOff val="50000"/>
                  </a:schemeClr>
                </a:solidFill>
              </a:ln>
              <a:effectLst/>
            </c:spPr>
            <c:extLst>
              <c:ext xmlns:c16="http://schemas.microsoft.com/office/drawing/2014/chart" uri="{C3380CC4-5D6E-409C-BE32-E72D297353CC}">
                <c16:uniqueId val="{00000005-53FE-4218-981F-68C25BF44D17}"/>
              </c:ext>
            </c:extLst>
          </c:dPt>
          <c:dPt>
            <c:idx val="3"/>
            <c:bubble3D val="0"/>
            <c:spPr>
              <a:solidFill>
                <a:schemeClr val="accent4"/>
              </a:solidFill>
              <a:ln w="6350">
                <a:solidFill>
                  <a:schemeClr val="tx1">
                    <a:lumMod val="50000"/>
                    <a:lumOff val="50000"/>
                  </a:schemeClr>
                </a:solidFill>
              </a:ln>
              <a:effectLst/>
            </c:spPr>
            <c:extLst>
              <c:ext xmlns:c16="http://schemas.microsoft.com/office/drawing/2014/chart" uri="{C3380CC4-5D6E-409C-BE32-E72D297353CC}">
                <c16:uniqueId val="{00000007-53FE-4218-981F-68C25BF44D17}"/>
              </c:ext>
            </c:extLst>
          </c:dPt>
          <c:dPt>
            <c:idx val="4"/>
            <c:bubble3D val="0"/>
            <c:spPr>
              <a:solidFill>
                <a:srgbClr val="FF57AB"/>
              </a:solidFill>
              <a:ln w="6350">
                <a:solidFill>
                  <a:schemeClr val="tx1">
                    <a:lumMod val="50000"/>
                    <a:lumOff val="50000"/>
                  </a:schemeClr>
                </a:solidFill>
              </a:ln>
              <a:effectLst/>
            </c:spPr>
            <c:extLst>
              <c:ext xmlns:c16="http://schemas.microsoft.com/office/drawing/2014/chart" uri="{C3380CC4-5D6E-409C-BE32-E72D297353CC}">
                <c16:uniqueId val="{00000001-27C4-46C4-BF4A-9939819972BE}"/>
              </c:ext>
            </c:extLst>
          </c:dPt>
          <c:dPt>
            <c:idx val="5"/>
            <c:bubble3D val="0"/>
            <c:spPr>
              <a:solidFill>
                <a:schemeClr val="accent6"/>
              </a:solidFill>
              <a:ln w="6350">
                <a:solidFill>
                  <a:schemeClr val="tx1">
                    <a:lumMod val="50000"/>
                    <a:lumOff val="50000"/>
                  </a:schemeClr>
                </a:solidFill>
              </a:ln>
              <a:effectLst/>
            </c:spPr>
            <c:extLst>
              <c:ext xmlns:c16="http://schemas.microsoft.com/office/drawing/2014/chart" uri="{C3380CC4-5D6E-409C-BE32-E72D297353CC}">
                <c16:uniqueId val="{0000000B-53FE-4218-981F-68C25BF44D17}"/>
              </c:ext>
            </c:extLst>
          </c:dPt>
          <c:dPt>
            <c:idx val="6"/>
            <c:bubble3D val="0"/>
            <c:spPr>
              <a:solidFill>
                <a:schemeClr val="accent5">
                  <a:lumMod val="50000"/>
                </a:schemeClr>
              </a:solidFill>
              <a:ln w="6350">
                <a:solidFill>
                  <a:schemeClr val="tx1">
                    <a:lumMod val="50000"/>
                    <a:lumOff val="50000"/>
                  </a:schemeClr>
                </a:solidFill>
              </a:ln>
              <a:effectLst/>
            </c:spPr>
            <c:extLst>
              <c:ext xmlns:c16="http://schemas.microsoft.com/office/drawing/2014/chart" uri="{C3380CC4-5D6E-409C-BE32-E72D297353CC}">
                <c16:uniqueId val="{00000002-27C4-46C4-BF4A-9939819972BE}"/>
              </c:ext>
            </c:extLst>
          </c:dPt>
          <c:dPt>
            <c:idx val="7"/>
            <c:bubble3D val="0"/>
            <c:spPr>
              <a:solidFill>
                <a:srgbClr val="C00000"/>
              </a:solidFill>
              <a:ln w="6350">
                <a:solidFill>
                  <a:schemeClr val="tx1">
                    <a:lumMod val="50000"/>
                    <a:lumOff val="50000"/>
                  </a:schemeClr>
                </a:solidFill>
              </a:ln>
              <a:effectLst/>
            </c:spPr>
            <c:extLst>
              <c:ext xmlns:c16="http://schemas.microsoft.com/office/drawing/2014/chart" uri="{C3380CC4-5D6E-409C-BE32-E72D297353CC}">
                <c16:uniqueId val="{00000003-27C4-46C4-BF4A-9939819972BE}"/>
              </c:ext>
            </c:extLst>
          </c:dPt>
          <c:dPt>
            <c:idx val="8"/>
            <c:bubble3D val="0"/>
            <c:spPr>
              <a:solidFill>
                <a:schemeClr val="bg1"/>
              </a:solidFill>
              <a:ln w="6350">
                <a:solidFill>
                  <a:schemeClr val="tx1">
                    <a:lumMod val="50000"/>
                    <a:lumOff val="50000"/>
                  </a:schemeClr>
                </a:solidFill>
              </a:ln>
              <a:effectLst/>
            </c:spPr>
            <c:extLst>
              <c:ext xmlns:c16="http://schemas.microsoft.com/office/drawing/2014/chart" uri="{C3380CC4-5D6E-409C-BE32-E72D297353CC}">
                <c16:uniqueId val="{00000004-27C4-46C4-BF4A-9939819972BE}"/>
              </c:ext>
            </c:extLst>
          </c:dPt>
          <c:cat>
            <c:strRef>
              <c:f>'OKS003 Categories'!$B$5:$B$13</c:f>
              <c:strCache>
                <c:ptCount val="9"/>
                <c:pt idx="0">
                  <c:v>Anatomical agreement</c:v>
                </c:pt>
                <c:pt idx="1">
                  <c:v>Software or workflow limitation</c:v>
                </c:pt>
                <c:pt idx="2">
                  <c:v>Data limitation</c:v>
                </c:pt>
                <c:pt idx="3">
                  <c:v>Model convergence</c:v>
                </c:pt>
                <c:pt idx="4">
                  <c:v>Computational cost</c:v>
                </c:pt>
                <c:pt idx="5">
                  <c:v>Convenience</c:v>
                </c:pt>
                <c:pt idx="6">
                  <c:v>Deviation due to another deviation</c:v>
                </c:pt>
                <c:pt idx="7">
                  <c:v>Documentation</c:v>
                </c:pt>
                <c:pt idx="8">
                  <c:v>Unclear or not stated</c:v>
                </c:pt>
              </c:strCache>
            </c:strRef>
          </c:cat>
          <c:val>
            <c:numRef>
              <c:f>'OKS003 Categories'!$G$5:$G$13</c:f>
              <c:numCache>
                <c:formatCode>General</c:formatCode>
                <c:ptCount val="9"/>
                <c:pt idx="0">
                  <c:v>18.181818181818183</c:v>
                </c:pt>
                <c:pt idx="1">
                  <c:v>15.151515151515152</c:v>
                </c:pt>
                <c:pt idx="2">
                  <c:v>0</c:v>
                </c:pt>
                <c:pt idx="3">
                  <c:v>24.242424242424242</c:v>
                </c:pt>
                <c:pt idx="4">
                  <c:v>3.0303030303030303</c:v>
                </c:pt>
                <c:pt idx="5">
                  <c:v>21.212121212121211</c:v>
                </c:pt>
                <c:pt idx="6">
                  <c:v>18.181818181818183</c:v>
                </c:pt>
                <c:pt idx="7">
                  <c:v>0</c:v>
                </c:pt>
                <c:pt idx="8">
                  <c:v>0</c:v>
                </c:pt>
              </c:numCache>
            </c:numRef>
          </c:val>
          <c:extLst>
            <c:ext xmlns:c16="http://schemas.microsoft.com/office/drawing/2014/chart" uri="{C3380CC4-5D6E-409C-BE32-E72D297353CC}">
              <c16:uniqueId val="{00000000-27C4-46C4-BF4A-9939819972BE}"/>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l-NL"/>
              <a:t>CC</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pieChart>
        <c:varyColors val="1"/>
        <c:ser>
          <c:idx val="0"/>
          <c:order val="0"/>
          <c:spPr>
            <a:ln w="6350">
              <a:solidFill>
                <a:schemeClr val="tx1">
                  <a:lumMod val="50000"/>
                  <a:lumOff val="50000"/>
                </a:schemeClr>
              </a:solidFill>
            </a:ln>
          </c:spPr>
          <c:dPt>
            <c:idx val="0"/>
            <c:bubble3D val="0"/>
            <c:spPr>
              <a:solidFill>
                <a:schemeClr val="accent1"/>
              </a:solidFill>
              <a:ln w="6350">
                <a:solidFill>
                  <a:schemeClr val="tx1">
                    <a:lumMod val="50000"/>
                    <a:lumOff val="50000"/>
                  </a:schemeClr>
                </a:solidFill>
              </a:ln>
              <a:effectLst/>
            </c:spPr>
            <c:extLst>
              <c:ext xmlns:c16="http://schemas.microsoft.com/office/drawing/2014/chart" uri="{C3380CC4-5D6E-409C-BE32-E72D297353CC}">
                <c16:uniqueId val="{00000001-FF41-4C3D-BDF5-8ABD4D573FD0}"/>
              </c:ext>
            </c:extLst>
          </c:dPt>
          <c:dPt>
            <c:idx val="1"/>
            <c:bubble3D val="0"/>
            <c:spPr>
              <a:solidFill>
                <a:schemeClr val="accent2"/>
              </a:solidFill>
              <a:ln w="6350">
                <a:solidFill>
                  <a:schemeClr val="tx1">
                    <a:lumMod val="50000"/>
                    <a:lumOff val="50000"/>
                  </a:schemeClr>
                </a:solidFill>
              </a:ln>
              <a:effectLst/>
            </c:spPr>
            <c:extLst>
              <c:ext xmlns:c16="http://schemas.microsoft.com/office/drawing/2014/chart" uri="{C3380CC4-5D6E-409C-BE32-E72D297353CC}">
                <c16:uniqueId val="{00000003-FF41-4C3D-BDF5-8ABD4D573FD0}"/>
              </c:ext>
            </c:extLst>
          </c:dPt>
          <c:dPt>
            <c:idx val="2"/>
            <c:bubble3D val="0"/>
            <c:spPr>
              <a:solidFill>
                <a:schemeClr val="accent3"/>
              </a:solidFill>
              <a:ln w="6350">
                <a:solidFill>
                  <a:schemeClr val="tx1">
                    <a:lumMod val="50000"/>
                    <a:lumOff val="50000"/>
                  </a:schemeClr>
                </a:solidFill>
              </a:ln>
              <a:effectLst/>
            </c:spPr>
            <c:extLst>
              <c:ext xmlns:c16="http://schemas.microsoft.com/office/drawing/2014/chart" uri="{C3380CC4-5D6E-409C-BE32-E72D297353CC}">
                <c16:uniqueId val="{00000005-FF41-4C3D-BDF5-8ABD4D573FD0}"/>
              </c:ext>
            </c:extLst>
          </c:dPt>
          <c:dPt>
            <c:idx val="3"/>
            <c:bubble3D val="0"/>
            <c:spPr>
              <a:solidFill>
                <a:schemeClr val="accent4"/>
              </a:solidFill>
              <a:ln w="6350">
                <a:solidFill>
                  <a:schemeClr val="tx1">
                    <a:lumMod val="50000"/>
                    <a:lumOff val="50000"/>
                  </a:schemeClr>
                </a:solidFill>
              </a:ln>
              <a:effectLst/>
            </c:spPr>
            <c:extLst>
              <c:ext xmlns:c16="http://schemas.microsoft.com/office/drawing/2014/chart" uri="{C3380CC4-5D6E-409C-BE32-E72D297353CC}">
                <c16:uniqueId val="{00000007-FF41-4C3D-BDF5-8ABD4D573FD0}"/>
              </c:ext>
            </c:extLst>
          </c:dPt>
          <c:dPt>
            <c:idx val="4"/>
            <c:bubble3D val="0"/>
            <c:spPr>
              <a:solidFill>
                <a:srgbClr val="FF57AB"/>
              </a:solidFill>
              <a:ln w="6350">
                <a:solidFill>
                  <a:schemeClr val="tx1">
                    <a:lumMod val="50000"/>
                    <a:lumOff val="50000"/>
                  </a:schemeClr>
                </a:solidFill>
              </a:ln>
              <a:effectLst/>
            </c:spPr>
            <c:extLst>
              <c:ext xmlns:c16="http://schemas.microsoft.com/office/drawing/2014/chart" uri="{C3380CC4-5D6E-409C-BE32-E72D297353CC}">
                <c16:uniqueId val="{00000001-F8F2-4229-9EFE-359E7C6E5268}"/>
              </c:ext>
            </c:extLst>
          </c:dPt>
          <c:dPt>
            <c:idx val="5"/>
            <c:bubble3D val="0"/>
            <c:spPr>
              <a:solidFill>
                <a:schemeClr val="accent6"/>
              </a:solidFill>
              <a:ln w="6350">
                <a:solidFill>
                  <a:schemeClr val="tx1">
                    <a:lumMod val="50000"/>
                    <a:lumOff val="50000"/>
                  </a:schemeClr>
                </a:solidFill>
              </a:ln>
              <a:effectLst/>
            </c:spPr>
            <c:extLst>
              <c:ext xmlns:c16="http://schemas.microsoft.com/office/drawing/2014/chart" uri="{C3380CC4-5D6E-409C-BE32-E72D297353CC}">
                <c16:uniqueId val="{0000000B-FF41-4C3D-BDF5-8ABD4D573FD0}"/>
              </c:ext>
            </c:extLst>
          </c:dPt>
          <c:dPt>
            <c:idx val="6"/>
            <c:bubble3D val="0"/>
            <c:spPr>
              <a:solidFill>
                <a:schemeClr val="accent5">
                  <a:lumMod val="50000"/>
                </a:schemeClr>
              </a:solidFill>
              <a:ln w="6350">
                <a:solidFill>
                  <a:schemeClr val="tx1">
                    <a:lumMod val="50000"/>
                    <a:lumOff val="50000"/>
                  </a:schemeClr>
                </a:solidFill>
              </a:ln>
              <a:effectLst/>
            </c:spPr>
            <c:extLst>
              <c:ext xmlns:c16="http://schemas.microsoft.com/office/drawing/2014/chart" uri="{C3380CC4-5D6E-409C-BE32-E72D297353CC}">
                <c16:uniqueId val="{00000002-F8F2-4229-9EFE-359E7C6E5268}"/>
              </c:ext>
            </c:extLst>
          </c:dPt>
          <c:dPt>
            <c:idx val="7"/>
            <c:bubble3D val="0"/>
            <c:spPr>
              <a:solidFill>
                <a:srgbClr val="C00000"/>
              </a:solidFill>
              <a:ln w="6350">
                <a:solidFill>
                  <a:schemeClr val="tx1">
                    <a:lumMod val="50000"/>
                    <a:lumOff val="50000"/>
                  </a:schemeClr>
                </a:solidFill>
              </a:ln>
              <a:effectLst/>
            </c:spPr>
            <c:extLst>
              <c:ext xmlns:c16="http://schemas.microsoft.com/office/drawing/2014/chart" uri="{C3380CC4-5D6E-409C-BE32-E72D297353CC}">
                <c16:uniqueId val="{00000003-F8F2-4229-9EFE-359E7C6E5268}"/>
              </c:ext>
            </c:extLst>
          </c:dPt>
          <c:dPt>
            <c:idx val="8"/>
            <c:bubble3D val="0"/>
            <c:spPr>
              <a:solidFill>
                <a:schemeClr val="bg1"/>
              </a:solidFill>
              <a:ln w="6350">
                <a:solidFill>
                  <a:schemeClr val="tx1">
                    <a:lumMod val="50000"/>
                    <a:lumOff val="50000"/>
                  </a:schemeClr>
                </a:solidFill>
              </a:ln>
              <a:effectLst/>
            </c:spPr>
            <c:extLst>
              <c:ext xmlns:c16="http://schemas.microsoft.com/office/drawing/2014/chart" uri="{C3380CC4-5D6E-409C-BE32-E72D297353CC}">
                <c16:uniqueId val="{00000004-F8F2-4229-9EFE-359E7C6E5268}"/>
              </c:ext>
            </c:extLst>
          </c:dPt>
          <c:cat>
            <c:strRef>
              <c:f>'OKS003 Categories'!$B$5:$B$13</c:f>
              <c:strCache>
                <c:ptCount val="9"/>
                <c:pt idx="0">
                  <c:v>Anatomical agreement</c:v>
                </c:pt>
                <c:pt idx="1">
                  <c:v>Software or workflow limitation</c:v>
                </c:pt>
                <c:pt idx="2">
                  <c:v>Data limitation</c:v>
                </c:pt>
                <c:pt idx="3">
                  <c:v>Model convergence</c:v>
                </c:pt>
                <c:pt idx="4">
                  <c:v>Computational cost</c:v>
                </c:pt>
                <c:pt idx="5">
                  <c:v>Convenience</c:v>
                </c:pt>
                <c:pt idx="6">
                  <c:v>Deviation due to another deviation</c:v>
                </c:pt>
                <c:pt idx="7">
                  <c:v>Documentation</c:v>
                </c:pt>
                <c:pt idx="8">
                  <c:v>Unclear or not stated</c:v>
                </c:pt>
              </c:strCache>
            </c:strRef>
          </c:cat>
          <c:val>
            <c:numRef>
              <c:f>'OKS003 Categories'!$I$5:$I$13</c:f>
              <c:numCache>
                <c:formatCode>General</c:formatCode>
                <c:ptCount val="9"/>
                <c:pt idx="0">
                  <c:v>12.5</c:v>
                </c:pt>
                <c:pt idx="1">
                  <c:v>19.791666666666664</c:v>
                </c:pt>
                <c:pt idx="2">
                  <c:v>0</c:v>
                </c:pt>
                <c:pt idx="3">
                  <c:v>23.958333333333336</c:v>
                </c:pt>
                <c:pt idx="4">
                  <c:v>0</c:v>
                </c:pt>
                <c:pt idx="5">
                  <c:v>14.583333333333334</c:v>
                </c:pt>
                <c:pt idx="6">
                  <c:v>1.0416666666666665</c:v>
                </c:pt>
                <c:pt idx="7">
                  <c:v>18.75</c:v>
                </c:pt>
                <c:pt idx="8">
                  <c:v>9.375</c:v>
                </c:pt>
              </c:numCache>
            </c:numRef>
          </c:val>
          <c:extLst>
            <c:ext xmlns:c16="http://schemas.microsoft.com/office/drawing/2014/chart" uri="{C3380CC4-5D6E-409C-BE32-E72D297353CC}">
              <c16:uniqueId val="{00000000-F8F2-4229-9EFE-359E7C6E5268}"/>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l-NL"/>
              <a:t>CSU</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pieChart>
        <c:varyColors val="1"/>
        <c:ser>
          <c:idx val="0"/>
          <c:order val="0"/>
          <c:spPr>
            <a:ln w="6350">
              <a:solidFill>
                <a:schemeClr val="tx1">
                  <a:lumMod val="50000"/>
                  <a:lumOff val="50000"/>
                </a:schemeClr>
              </a:solidFill>
            </a:ln>
          </c:spPr>
          <c:dPt>
            <c:idx val="0"/>
            <c:bubble3D val="0"/>
            <c:spPr>
              <a:solidFill>
                <a:schemeClr val="accent1"/>
              </a:solidFill>
              <a:ln w="6350">
                <a:solidFill>
                  <a:schemeClr val="tx1">
                    <a:lumMod val="50000"/>
                    <a:lumOff val="50000"/>
                  </a:schemeClr>
                </a:solidFill>
              </a:ln>
              <a:effectLst/>
            </c:spPr>
            <c:extLst>
              <c:ext xmlns:c16="http://schemas.microsoft.com/office/drawing/2014/chart" uri="{C3380CC4-5D6E-409C-BE32-E72D297353CC}">
                <c16:uniqueId val="{00000001-F33C-4599-B605-EC88A86535D4}"/>
              </c:ext>
            </c:extLst>
          </c:dPt>
          <c:dPt>
            <c:idx val="1"/>
            <c:bubble3D val="0"/>
            <c:spPr>
              <a:solidFill>
                <a:schemeClr val="accent2"/>
              </a:solidFill>
              <a:ln w="6350">
                <a:solidFill>
                  <a:schemeClr val="tx1">
                    <a:lumMod val="50000"/>
                    <a:lumOff val="50000"/>
                  </a:schemeClr>
                </a:solidFill>
              </a:ln>
              <a:effectLst/>
            </c:spPr>
            <c:extLst>
              <c:ext xmlns:c16="http://schemas.microsoft.com/office/drawing/2014/chart" uri="{C3380CC4-5D6E-409C-BE32-E72D297353CC}">
                <c16:uniqueId val="{00000003-F33C-4599-B605-EC88A86535D4}"/>
              </c:ext>
            </c:extLst>
          </c:dPt>
          <c:dPt>
            <c:idx val="2"/>
            <c:bubble3D val="0"/>
            <c:spPr>
              <a:solidFill>
                <a:schemeClr val="accent3"/>
              </a:solidFill>
              <a:ln w="6350">
                <a:solidFill>
                  <a:schemeClr val="tx1">
                    <a:lumMod val="50000"/>
                    <a:lumOff val="50000"/>
                  </a:schemeClr>
                </a:solidFill>
              </a:ln>
              <a:effectLst/>
            </c:spPr>
            <c:extLst>
              <c:ext xmlns:c16="http://schemas.microsoft.com/office/drawing/2014/chart" uri="{C3380CC4-5D6E-409C-BE32-E72D297353CC}">
                <c16:uniqueId val="{00000005-F33C-4599-B605-EC88A86535D4}"/>
              </c:ext>
            </c:extLst>
          </c:dPt>
          <c:dPt>
            <c:idx val="3"/>
            <c:bubble3D val="0"/>
            <c:spPr>
              <a:solidFill>
                <a:schemeClr val="accent4"/>
              </a:solidFill>
              <a:ln w="6350">
                <a:solidFill>
                  <a:schemeClr val="tx1">
                    <a:lumMod val="50000"/>
                    <a:lumOff val="50000"/>
                  </a:schemeClr>
                </a:solidFill>
              </a:ln>
              <a:effectLst/>
            </c:spPr>
            <c:extLst>
              <c:ext xmlns:c16="http://schemas.microsoft.com/office/drawing/2014/chart" uri="{C3380CC4-5D6E-409C-BE32-E72D297353CC}">
                <c16:uniqueId val="{00000007-F33C-4599-B605-EC88A86535D4}"/>
              </c:ext>
            </c:extLst>
          </c:dPt>
          <c:dPt>
            <c:idx val="4"/>
            <c:bubble3D val="0"/>
            <c:spPr>
              <a:solidFill>
                <a:srgbClr val="FF57AB"/>
              </a:solidFill>
              <a:ln w="6350">
                <a:solidFill>
                  <a:schemeClr val="tx1">
                    <a:lumMod val="50000"/>
                    <a:lumOff val="50000"/>
                  </a:schemeClr>
                </a:solidFill>
              </a:ln>
              <a:effectLst/>
            </c:spPr>
            <c:extLst>
              <c:ext xmlns:c16="http://schemas.microsoft.com/office/drawing/2014/chart" uri="{C3380CC4-5D6E-409C-BE32-E72D297353CC}">
                <c16:uniqueId val="{00000001-4A9A-4ED8-838A-558AC202555C}"/>
              </c:ext>
            </c:extLst>
          </c:dPt>
          <c:dPt>
            <c:idx val="5"/>
            <c:bubble3D val="0"/>
            <c:spPr>
              <a:solidFill>
                <a:schemeClr val="accent6"/>
              </a:solidFill>
              <a:ln w="6350">
                <a:solidFill>
                  <a:schemeClr val="tx1">
                    <a:lumMod val="50000"/>
                    <a:lumOff val="50000"/>
                  </a:schemeClr>
                </a:solidFill>
              </a:ln>
              <a:effectLst/>
            </c:spPr>
            <c:extLst>
              <c:ext xmlns:c16="http://schemas.microsoft.com/office/drawing/2014/chart" uri="{C3380CC4-5D6E-409C-BE32-E72D297353CC}">
                <c16:uniqueId val="{0000000B-F33C-4599-B605-EC88A86535D4}"/>
              </c:ext>
            </c:extLst>
          </c:dPt>
          <c:dPt>
            <c:idx val="6"/>
            <c:bubble3D val="0"/>
            <c:spPr>
              <a:solidFill>
                <a:schemeClr val="accent5">
                  <a:lumMod val="50000"/>
                </a:schemeClr>
              </a:solidFill>
              <a:ln w="6350">
                <a:solidFill>
                  <a:schemeClr val="tx1">
                    <a:lumMod val="50000"/>
                    <a:lumOff val="50000"/>
                  </a:schemeClr>
                </a:solidFill>
              </a:ln>
              <a:effectLst/>
            </c:spPr>
            <c:extLst>
              <c:ext xmlns:c16="http://schemas.microsoft.com/office/drawing/2014/chart" uri="{C3380CC4-5D6E-409C-BE32-E72D297353CC}">
                <c16:uniqueId val="{00000002-4A9A-4ED8-838A-558AC202555C}"/>
              </c:ext>
            </c:extLst>
          </c:dPt>
          <c:dPt>
            <c:idx val="7"/>
            <c:bubble3D val="0"/>
            <c:spPr>
              <a:solidFill>
                <a:srgbClr val="C00000"/>
              </a:solidFill>
              <a:ln w="6350">
                <a:solidFill>
                  <a:schemeClr val="tx1">
                    <a:lumMod val="50000"/>
                    <a:lumOff val="50000"/>
                  </a:schemeClr>
                </a:solidFill>
              </a:ln>
              <a:effectLst/>
            </c:spPr>
            <c:extLst>
              <c:ext xmlns:c16="http://schemas.microsoft.com/office/drawing/2014/chart" uri="{C3380CC4-5D6E-409C-BE32-E72D297353CC}">
                <c16:uniqueId val="{00000003-4A9A-4ED8-838A-558AC202555C}"/>
              </c:ext>
            </c:extLst>
          </c:dPt>
          <c:dPt>
            <c:idx val="8"/>
            <c:bubble3D val="0"/>
            <c:spPr>
              <a:solidFill>
                <a:schemeClr val="bg1"/>
              </a:solidFill>
              <a:ln w="6350">
                <a:solidFill>
                  <a:schemeClr val="tx1">
                    <a:lumMod val="50000"/>
                    <a:lumOff val="50000"/>
                  </a:schemeClr>
                </a:solidFill>
              </a:ln>
              <a:effectLst/>
            </c:spPr>
            <c:extLst>
              <c:ext xmlns:c16="http://schemas.microsoft.com/office/drawing/2014/chart" uri="{C3380CC4-5D6E-409C-BE32-E72D297353CC}">
                <c16:uniqueId val="{00000004-4A9A-4ED8-838A-558AC202555C}"/>
              </c:ext>
            </c:extLst>
          </c:dPt>
          <c:cat>
            <c:strRef>
              <c:f>'OKS003 Categories'!$B$5:$B$13</c:f>
              <c:strCache>
                <c:ptCount val="9"/>
                <c:pt idx="0">
                  <c:v>Anatomical agreement</c:v>
                </c:pt>
                <c:pt idx="1">
                  <c:v>Software or workflow limitation</c:v>
                </c:pt>
                <c:pt idx="2">
                  <c:v>Data limitation</c:v>
                </c:pt>
                <c:pt idx="3">
                  <c:v>Model convergence</c:v>
                </c:pt>
                <c:pt idx="4">
                  <c:v>Computational cost</c:v>
                </c:pt>
                <c:pt idx="5">
                  <c:v>Convenience</c:v>
                </c:pt>
                <c:pt idx="6">
                  <c:v>Deviation due to another deviation</c:v>
                </c:pt>
                <c:pt idx="7">
                  <c:v>Documentation</c:v>
                </c:pt>
                <c:pt idx="8">
                  <c:v>Unclear or not stated</c:v>
                </c:pt>
              </c:strCache>
            </c:strRef>
          </c:cat>
          <c:val>
            <c:numRef>
              <c:f>'OKS003 Categories'!$K$5:$K$13</c:f>
              <c:numCache>
                <c:formatCode>General</c:formatCode>
                <c:ptCount val="9"/>
                <c:pt idx="0">
                  <c:v>17.857142857142858</c:v>
                </c:pt>
                <c:pt idx="1">
                  <c:v>5.9523809523809517</c:v>
                </c:pt>
                <c:pt idx="2">
                  <c:v>0</c:v>
                </c:pt>
                <c:pt idx="3">
                  <c:v>25</c:v>
                </c:pt>
                <c:pt idx="4">
                  <c:v>7.1428571428571423</c:v>
                </c:pt>
                <c:pt idx="5">
                  <c:v>0</c:v>
                </c:pt>
                <c:pt idx="6">
                  <c:v>1.1904761904761905</c:v>
                </c:pt>
                <c:pt idx="7">
                  <c:v>28.571428571428569</c:v>
                </c:pt>
                <c:pt idx="8">
                  <c:v>14.285714285714285</c:v>
                </c:pt>
              </c:numCache>
            </c:numRef>
          </c:val>
          <c:extLst>
            <c:ext xmlns:c16="http://schemas.microsoft.com/office/drawing/2014/chart" uri="{C3380CC4-5D6E-409C-BE32-E72D297353CC}">
              <c16:uniqueId val="{00000000-4A9A-4ED8-838A-558AC202555C}"/>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l-NL"/>
              <a:t>DU</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pieChart>
        <c:varyColors val="1"/>
        <c:ser>
          <c:idx val="0"/>
          <c:order val="0"/>
          <c:spPr>
            <a:ln w="6350">
              <a:solidFill>
                <a:schemeClr val="tx1">
                  <a:lumMod val="50000"/>
                  <a:lumOff val="50000"/>
                </a:schemeClr>
              </a:solidFill>
            </a:ln>
          </c:spPr>
          <c:dPt>
            <c:idx val="0"/>
            <c:bubble3D val="0"/>
            <c:spPr>
              <a:solidFill>
                <a:schemeClr val="accent1"/>
              </a:solidFill>
              <a:ln w="6350">
                <a:solidFill>
                  <a:schemeClr val="tx1">
                    <a:lumMod val="50000"/>
                    <a:lumOff val="50000"/>
                  </a:schemeClr>
                </a:solidFill>
              </a:ln>
              <a:effectLst/>
            </c:spPr>
            <c:extLst>
              <c:ext xmlns:c16="http://schemas.microsoft.com/office/drawing/2014/chart" uri="{C3380CC4-5D6E-409C-BE32-E72D297353CC}">
                <c16:uniqueId val="{00000001-6ABF-4DB6-88B0-DF1F8A52D40D}"/>
              </c:ext>
            </c:extLst>
          </c:dPt>
          <c:dPt>
            <c:idx val="1"/>
            <c:bubble3D val="0"/>
            <c:spPr>
              <a:solidFill>
                <a:schemeClr val="accent2"/>
              </a:solidFill>
              <a:ln w="6350">
                <a:solidFill>
                  <a:schemeClr val="tx1">
                    <a:lumMod val="50000"/>
                    <a:lumOff val="50000"/>
                  </a:schemeClr>
                </a:solidFill>
              </a:ln>
              <a:effectLst/>
            </c:spPr>
            <c:extLst>
              <c:ext xmlns:c16="http://schemas.microsoft.com/office/drawing/2014/chart" uri="{C3380CC4-5D6E-409C-BE32-E72D297353CC}">
                <c16:uniqueId val="{00000003-6ABF-4DB6-88B0-DF1F8A52D40D}"/>
              </c:ext>
            </c:extLst>
          </c:dPt>
          <c:dPt>
            <c:idx val="2"/>
            <c:bubble3D val="0"/>
            <c:spPr>
              <a:solidFill>
                <a:schemeClr val="accent3"/>
              </a:solidFill>
              <a:ln w="6350">
                <a:solidFill>
                  <a:schemeClr val="tx1">
                    <a:lumMod val="50000"/>
                    <a:lumOff val="50000"/>
                  </a:schemeClr>
                </a:solidFill>
              </a:ln>
              <a:effectLst/>
            </c:spPr>
            <c:extLst>
              <c:ext xmlns:c16="http://schemas.microsoft.com/office/drawing/2014/chart" uri="{C3380CC4-5D6E-409C-BE32-E72D297353CC}">
                <c16:uniqueId val="{00000005-6ABF-4DB6-88B0-DF1F8A52D40D}"/>
              </c:ext>
            </c:extLst>
          </c:dPt>
          <c:dPt>
            <c:idx val="3"/>
            <c:bubble3D val="0"/>
            <c:spPr>
              <a:solidFill>
                <a:schemeClr val="accent4"/>
              </a:solidFill>
              <a:ln w="6350">
                <a:solidFill>
                  <a:schemeClr val="tx1">
                    <a:lumMod val="50000"/>
                    <a:lumOff val="50000"/>
                  </a:schemeClr>
                </a:solidFill>
              </a:ln>
              <a:effectLst/>
            </c:spPr>
            <c:extLst>
              <c:ext xmlns:c16="http://schemas.microsoft.com/office/drawing/2014/chart" uri="{C3380CC4-5D6E-409C-BE32-E72D297353CC}">
                <c16:uniqueId val="{00000007-6ABF-4DB6-88B0-DF1F8A52D40D}"/>
              </c:ext>
            </c:extLst>
          </c:dPt>
          <c:dPt>
            <c:idx val="4"/>
            <c:bubble3D val="0"/>
            <c:spPr>
              <a:solidFill>
                <a:srgbClr val="FF57AB"/>
              </a:solidFill>
              <a:ln w="6350">
                <a:solidFill>
                  <a:schemeClr val="tx1">
                    <a:lumMod val="50000"/>
                    <a:lumOff val="50000"/>
                  </a:schemeClr>
                </a:solidFill>
              </a:ln>
              <a:effectLst/>
            </c:spPr>
            <c:extLst>
              <c:ext xmlns:c16="http://schemas.microsoft.com/office/drawing/2014/chart" uri="{C3380CC4-5D6E-409C-BE32-E72D297353CC}">
                <c16:uniqueId val="{00000002-5A73-4F1F-B700-19CE4E7322DB}"/>
              </c:ext>
            </c:extLst>
          </c:dPt>
          <c:dPt>
            <c:idx val="5"/>
            <c:bubble3D val="0"/>
            <c:spPr>
              <a:solidFill>
                <a:schemeClr val="accent6"/>
              </a:solidFill>
              <a:ln w="6350">
                <a:solidFill>
                  <a:schemeClr val="tx1">
                    <a:lumMod val="50000"/>
                    <a:lumOff val="50000"/>
                  </a:schemeClr>
                </a:solidFill>
              </a:ln>
              <a:effectLst/>
            </c:spPr>
            <c:extLst>
              <c:ext xmlns:c16="http://schemas.microsoft.com/office/drawing/2014/chart" uri="{C3380CC4-5D6E-409C-BE32-E72D297353CC}">
                <c16:uniqueId val="{0000000B-6ABF-4DB6-88B0-DF1F8A52D40D}"/>
              </c:ext>
            </c:extLst>
          </c:dPt>
          <c:dPt>
            <c:idx val="6"/>
            <c:bubble3D val="0"/>
            <c:spPr>
              <a:solidFill>
                <a:schemeClr val="accent5">
                  <a:lumMod val="50000"/>
                </a:schemeClr>
              </a:solidFill>
              <a:ln w="6350">
                <a:solidFill>
                  <a:schemeClr val="tx1">
                    <a:lumMod val="50000"/>
                    <a:lumOff val="50000"/>
                  </a:schemeClr>
                </a:solidFill>
              </a:ln>
              <a:effectLst/>
            </c:spPr>
            <c:extLst>
              <c:ext xmlns:c16="http://schemas.microsoft.com/office/drawing/2014/chart" uri="{C3380CC4-5D6E-409C-BE32-E72D297353CC}">
                <c16:uniqueId val="{00000003-5A73-4F1F-B700-19CE4E7322DB}"/>
              </c:ext>
            </c:extLst>
          </c:dPt>
          <c:dPt>
            <c:idx val="7"/>
            <c:bubble3D val="0"/>
            <c:spPr>
              <a:solidFill>
                <a:srgbClr val="C00000"/>
              </a:solidFill>
              <a:ln w="6350">
                <a:solidFill>
                  <a:schemeClr val="tx1">
                    <a:lumMod val="50000"/>
                    <a:lumOff val="50000"/>
                  </a:schemeClr>
                </a:solidFill>
              </a:ln>
              <a:effectLst/>
            </c:spPr>
            <c:extLst>
              <c:ext xmlns:c16="http://schemas.microsoft.com/office/drawing/2014/chart" uri="{C3380CC4-5D6E-409C-BE32-E72D297353CC}">
                <c16:uniqueId val="{00000001-5A73-4F1F-B700-19CE4E7322DB}"/>
              </c:ext>
            </c:extLst>
          </c:dPt>
          <c:dPt>
            <c:idx val="8"/>
            <c:bubble3D val="0"/>
            <c:spPr>
              <a:solidFill>
                <a:schemeClr val="bg1"/>
              </a:solidFill>
              <a:ln w="6350">
                <a:solidFill>
                  <a:schemeClr val="tx1">
                    <a:lumMod val="50000"/>
                    <a:lumOff val="50000"/>
                  </a:schemeClr>
                </a:solidFill>
              </a:ln>
              <a:effectLst/>
            </c:spPr>
            <c:extLst>
              <c:ext xmlns:c16="http://schemas.microsoft.com/office/drawing/2014/chart" uri="{C3380CC4-5D6E-409C-BE32-E72D297353CC}">
                <c16:uniqueId val="{00000004-5A73-4F1F-B700-19CE4E7322DB}"/>
              </c:ext>
            </c:extLst>
          </c:dPt>
          <c:cat>
            <c:strRef>
              <c:f>'OKS003 Categories'!$B$5:$B$13</c:f>
              <c:strCache>
                <c:ptCount val="9"/>
                <c:pt idx="0">
                  <c:v>Anatomical agreement</c:v>
                </c:pt>
                <c:pt idx="1">
                  <c:v>Software or workflow limitation</c:v>
                </c:pt>
                <c:pt idx="2">
                  <c:v>Data limitation</c:v>
                </c:pt>
                <c:pt idx="3">
                  <c:v>Model convergence</c:v>
                </c:pt>
                <c:pt idx="4">
                  <c:v>Computational cost</c:v>
                </c:pt>
                <c:pt idx="5">
                  <c:v>Convenience</c:v>
                </c:pt>
                <c:pt idx="6">
                  <c:v>Deviation due to another deviation</c:v>
                </c:pt>
                <c:pt idx="7">
                  <c:v>Documentation</c:v>
                </c:pt>
                <c:pt idx="8">
                  <c:v>Unclear or not stated</c:v>
                </c:pt>
              </c:strCache>
            </c:strRef>
          </c:cat>
          <c:val>
            <c:numRef>
              <c:f>'OKS003 Categories'!$M$5:$M$13</c:f>
              <c:numCache>
                <c:formatCode>General</c:formatCode>
                <c:ptCount val="9"/>
                <c:pt idx="0">
                  <c:v>0</c:v>
                </c:pt>
                <c:pt idx="1">
                  <c:v>0</c:v>
                </c:pt>
                <c:pt idx="2">
                  <c:v>0</c:v>
                </c:pt>
                <c:pt idx="3">
                  <c:v>0</c:v>
                </c:pt>
                <c:pt idx="4">
                  <c:v>0</c:v>
                </c:pt>
                <c:pt idx="5">
                  <c:v>12.5</c:v>
                </c:pt>
                <c:pt idx="6">
                  <c:v>4.1666666666666661</c:v>
                </c:pt>
                <c:pt idx="7">
                  <c:v>83.333333333333343</c:v>
                </c:pt>
                <c:pt idx="8">
                  <c:v>0</c:v>
                </c:pt>
              </c:numCache>
            </c:numRef>
          </c:val>
          <c:extLst>
            <c:ext xmlns:c16="http://schemas.microsoft.com/office/drawing/2014/chart" uri="{C3380CC4-5D6E-409C-BE32-E72D297353CC}">
              <c16:uniqueId val="{00000000-5A73-4F1F-B700-19CE4E7322DB}"/>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l-NL"/>
              <a:t>HSS</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pieChart>
        <c:varyColors val="1"/>
        <c:ser>
          <c:idx val="0"/>
          <c:order val="0"/>
          <c:spPr>
            <a:ln w="6350">
              <a:solidFill>
                <a:schemeClr val="tx1">
                  <a:lumMod val="50000"/>
                  <a:lumOff val="50000"/>
                </a:schemeClr>
              </a:solidFill>
            </a:ln>
          </c:spPr>
          <c:dPt>
            <c:idx val="0"/>
            <c:bubble3D val="0"/>
            <c:spPr>
              <a:solidFill>
                <a:schemeClr val="accent1"/>
              </a:solidFill>
              <a:ln w="6350">
                <a:solidFill>
                  <a:schemeClr val="tx1">
                    <a:lumMod val="50000"/>
                    <a:lumOff val="50000"/>
                  </a:schemeClr>
                </a:solidFill>
              </a:ln>
              <a:effectLst/>
            </c:spPr>
            <c:extLst>
              <c:ext xmlns:c16="http://schemas.microsoft.com/office/drawing/2014/chart" uri="{C3380CC4-5D6E-409C-BE32-E72D297353CC}">
                <c16:uniqueId val="{00000001-0164-447D-A0F5-47D37DEE8A13}"/>
              </c:ext>
            </c:extLst>
          </c:dPt>
          <c:dPt>
            <c:idx val="1"/>
            <c:bubble3D val="0"/>
            <c:spPr>
              <a:solidFill>
                <a:schemeClr val="accent2"/>
              </a:solidFill>
              <a:ln w="6350">
                <a:solidFill>
                  <a:schemeClr val="tx1">
                    <a:lumMod val="50000"/>
                    <a:lumOff val="50000"/>
                  </a:schemeClr>
                </a:solidFill>
              </a:ln>
              <a:effectLst/>
            </c:spPr>
            <c:extLst>
              <c:ext xmlns:c16="http://schemas.microsoft.com/office/drawing/2014/chart" uri="{C3380CC4-5D6E-409C-BE32-E72D297353CC}">
                <c16:uniqueId val="{00000003-0164-447D-A0F5-47D37DEE8A13}"/>
              </c:ext>
            </c:extLst>
          </c:dPt>
          <c:dPt>
            <c:idx val="2"/>
            <c:bubble3D val="0"/>
            <c:spPr>
              <a:solidFill>
                <a:schemeClr val="accent3"/>
              </a:solidFill>
              <a:ln w="6350">
                <a:solidFill>
                  <a:schemeClr val="tx1">
                    <a:lumMod val="50000"/>
                    <a:lumOff val="50000"/>
                  </a:schemeClr>
                </a:solidFill>
              </a:ln>
              <a:effectLst/>
            </c:spPr>
            <c:extLst>
              <c:ext xmlns:c16="http://schemas.microsoft.com/office/drawing/2014/chart" uri="{C3380CC4-5D6E-409C-BE32-E72D297353CC}">
                <c16:uniqueId val="{00000005-0164-447D-A0F5-47D37DEE8A13}"/>
              </c:ext>
            </c:extLst>
          </c:dPt>
          <c:dPt>
            <c:idx val="3"/>
            <c:bubble3D val="0"/>
            <c:spPr>
              <a:solidFill>
                <a:schemeClr val="accent4"/>
              </a:solidFill>
              <a:ln w="6350">
                <a:solidFill>
                  <a:schemeClr val="tx1">
                    <a:lumMod val="50000"/>
                    <a:lumOff val="50000"/>
                  </a:schemeClr>
                </a:solidFill>
              </a:ln>
              <a:effectLst/>
            </c:spPr>
            <c:extLst>
              <c:ext xmlns:c16="http://schemas.microsoft.com/office/drawing/2014/chart" uri="{C3380CC4-5D6E-409C-BE32-E72D297353CC}">
                <c16:uniqueId val="{00000007-0164-447D-A0F5-47D37DEE8A13}"/>
              </c:ext>
            </c:extLst>
          </c:dPt>
          <c:dPt>
            <c:idx val="4"/>
            <c:bubble3D val="0"/>
            <c:spPr>
              <a:solidFill>
                <a:srgbClr val="FF57AB"/>
              </a:solidFill>
              <a:ln w="6350">
                <a:solidFill>
                  <a:schemeClr val="tx1">
                    <a:lumMod val="50000"/>
                    <a:lumOff val="50000"/>
                  </a:schemeClr>
                </a:solidFill>
              </a:ln>
              <a:effectLst/>
            </c:spPr>
            <c:extLst>
              <c:ext xmlns:c16="http://schemas.microsoft.com/office/drawing/2014/chart" uri="{C3380CC4-5D6E-409C-BE32-E72D297353CC}">
                <c16:uniqueId val="{00000001-252E-4735-A423-51A1A5B20C9B}"/>
              </c:ext>
            </c:extLst>
          </c:dPt>
          <c:dPt>
            <c:idx val="5"/>
            <c:bubble3D val="0"/>
            <c:spPr>
              <a:solidFill>
                <a:schemeClr val="accent6"/>
              </a:solidFill>
              <a:ln w="6350">
                <a:solidFill>
                  <a:schemeClr val="tx1">
                    <a:lumMod val="50000"/>
                    <a:lumOff val="50000"/>
                  </a:schemeClr>
                </a:solidFill>
              </a:ln>
              <a:effectLst/>
            </c:spPr>
            <c:extLst>
              <c:ext xmlns:c16="http://schemas.microsoft.com/office/drawing/2014/chart" uri="{C3380CC4-5D6E-409C-BE32-E72D297353CC}">
                <c16:uniqueId val="{0000000B-0164-447D-A0F5-47D37DEE8A13}"/>
              </c:ext>
            </c:extLst>
          </c:dPt>
          <c:dPt>
            <c:idx val="6"/>
            <c:bubble3D val="0"/>
            <c:spPr>
              <a:solidFill>
                <a:schemeClr val="accent5">
                  <a:lumMod val="50000"/>
                </a:schemeClr>
              </a:solidFill>
              <a:ln w="6350">
                <a:solidFill>
                  <a:schemeClr val="tx1">
                    <a:lumMod val="50000"/>
                    <a:lumOff val="50000"/>
                  </a:schemeClr>
                </a:solidFill>
              </a:ln>
              <a:effectLst/>
            </c:spPr>
            <c:extLst>
              <c:ext xmlns:c16="http://schemas.microsoft.com/office/drawing/2014/chart" uri="{C3380CC4-5D6E-409C-BE32-E72D297353CC}">
                <c16:uniqueId val="{00000002-252E-4735-A423-51A1A5B20C9B}"/>
              </c:ext>
            </c:extLst>
          </c:dPt>
          <c:dPt>
            <c:idx val="7"/>
            <c:bubble3D val="0"/>
            <c:spPr>
              <a:solidFill>
                <a:srgbClr val="C00000"/>
              </a:solidFill>
              <a:ln w="6350">
                <a:solidFill>
                  <a:schemeClr val="tx1">
                    <a:lumMod val="50000"/>
                    <a:lumOff val="50000"/>
                  </a:schemeClr>
                </a:solidFill>
              </a:ln>
              <a:effectLst/>
            </c:spPr>
            <c:extLst>
              <c:ext xmlns:c16="http://schemas.microsoft.com/office/drawing/2014/chart" uri="{C3380CC4-5D6E-409C-BE32-E72D297353CC}">
                <c16:uniqueId val="{00000003-252E-4735-A423-51A1A5B20C9B}"/>
              </c:ext>
            </c:extLst>
          </c:dPt>
          <c:dPt>
            <c:idx val="8"/>
            <c:bubble3D val="0"/>
            <c:spPr>
              <a:solidFill>
                <a:schemeClr val="bg1"/>
              </a:solidFill>
              <a:ln w="6350">
                <a:solidFill>
                  <a:schemeClr val="tx1">
                    <a:lumMod val="50000"/>
                    <a:lumOff val="50000"/>
                  </a:schemeClr>
                </a:solidFill>
              </a:ln>
              <a:effectLst/>
            </c:spPr>
            <c:extLst>
              <c:ext xmlns:c16="http://schemas.microsoft.com/office/drawing/2014/chart" uri="{C3380CC4-5D6E-409C-BE32-E72D297353CC}">
                <c16:uniqueId val="{00000004-252E-4735-A423-51A1A5B20C9B}"/>
              </c:ext>
            </c:extLst>
          </c:dPt>
          <c:cat>
            <c:strRef>
              <c:f>'OKS003 Categories'!$B$5:$B$13</c:f>
              <c:strCache>
                <c:ptCount val="9"/>
                <c:pt idx="0">
                  <c:v>Anatomical agreement</c:v>
                </c:pt>
                <c:pt idx="1">
                  <c:v>Software or workflow limitation</c:v>
                </c:pt>
                <c:pt idx="2">
                  <c:v>Data limitation</c:v>
                </c:pt>
                <c:pt idx="3">
                  <c:v>Model convergence</c:v>
                </c:pt>
                <c:pt idx="4">
                  <c:v>Computational cost</c:v>
                </c:pt>
                <c:pt idx="5">
                  <c:v>Convenience</c:v>
                </c:pt>
                <c:pt idx="6">
                  <c:v>Deviation due to another deviation</c:v>
                </c:pt>
                <c:pt idx="7">
                  <c:v>Documentation</c:v>
                </c:pt>
                <c:pt idx="8">
                  <c:v>Unclear or not stated</c:v>
                </c:pt>
              </c:strCache>
            </c:strRef>
          </c:cat>
          <c:val>
            <c:numRef>
              <c:f>'OKS003 Categories'!$O$5:$O$13</c:f>
              <c:numCache>
                <c:formatCode>General</c:formatCode>
                <c:ptCount val="9"/>
                <c:pt idx="0">
                  <c:v>8.3333333333333321</c:v>
                </c:pt>
                <c:pt idx="1">
                  <c:v>16.666666666666664</c:v>
                </c:pt>
                <c:pt idx="2">
                  <c:v>12.5</c:v>
                </c:pt>
                <c:pt idx="3">
                  <c:v>10.416666666666668</c:v>
                </c:pt>
                <c:pt idx="4">
                  <c:v>0</c:v>
                </c:pt>
                <c:pt idx="5">
                  <c:v>8.3333333333333321</c:v>
                </c:pt>
                <c:pt idx="6">
                  <c:v>0</c:v>
                </c:pt>
                <c:pt idx="7">
                  <c:v>25</c:v>
                </c:pt>
                <c:pt idx="8">
                  <c:v>18.75</c:v>
                </c:pt>
              </c:numCache>
            </c:numRef>
          </c:val>
          <c:extLst>
            <c:ext xmlns:c16="http://schemas.microsoft.com/office/drawing/2014/chart" uri="{C3380CC4-5D6E-409C-BE32-E72D297353CC}">
              <c16:uniqueId val="{00000000-252E-4735-A423-51A1A5B20C9B}"/>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5" Type="http://schemas.openxmlformats.org/officeDocument/2006/relationships/chart" Target="../charts/chart5.xml"/><Relationship Id="rId4" Type="http://schemas.openxmlformats.org/officeDocument/2006/relationships/chart" Target="../charts/chart4.xml"/></Relationships>
</file>

<file path=xl/drawings/_rels/drawing2.xml.rels><?xml version="1.0" encoding="UTF-8" standalone="yes"?>
<Relationships xmlns="http://schemas.openxmlformats.org/package/2006/relationships"><Relationship Id="rId3" Type="http://schemas.openxmlformats.org/officeDocument/2006/relationships/chart" Target="../charts/chart8.xml"/><Relationship Id="rId2" Type="http://schemas.openxmlformats.org/officeDocument/2006/relationships/chart" Target="../charts/chart7.xml"/><Relationship Id="rId1" Type="http://schemas.openxmlformats.org/officeDocument/2006/relationships/chart" Target="../charts/chart6.xml"/><Relationship Id="rId5" Type="http://schemas.openxmlformats.org/officeDocument/2006/relationships/chart" Target="../charts/chart10.xml"/><Relationship Id="rId4"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xdr:from>
      <xdr:col>0</xdr:col>
      <xdr:colOff>147637</xdr:colOff>
      <xdr:row>17</xdr:row>
      <xdr:rowOff>80962</xdr:rowOff>
    </xdr:from>
    <xdr:to>
      <xdr:col>2</xdr:col>
      <xdr:colOff>576262</xdr:colOff>
      <xdr:row>55</xdr:row>
      <xdr:rowOff>41962</xdr:rowOff>
    </xdr:to>
    <xdr:graphicFrame macro="">
      <xdr:nvGraphicFramePr>
        <xdr:cNvPr id="8" name="Grafiek 7">
          <a:extLst>
            <a:ext uri="{FF2B5EF4-FFF2-40B4-BE49-F238E27FC236}">
              <a16:creationId xmlns:a16="http://schemas.microsoft.com/office/drawing/2014/main" id="{03DAF0FE-65A3-4DEE-93F2-FA8FE485F91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614362</xdr:colOff>
      <xdr:row>17</xdr:row>
      <xdr:rowOff>80962</xdr:rowOff>
    </xdr:from>
    <xdr:to>
      <xdr:col>5</xdr:col>
      <xdr:colOff>4762</xdr:colOff>
      <xdr:row>55</xdr:row>
      <xdr:rowOff>41962</xdr:rowOff>
    </xdr:to>
    <xdr:graphicFrame macro="">
      <xdr:nvGraphicFramePr>
        <xdr:cNvPr id="9" name="Grafiek 8">
          <a:extLst>
            <a:ext uri="{FF2B5EF4-FFF2-40B4-BE49-F238E27FC236}">
              <a16:creationId xmlns:a16="http://schemas.microsoft.com/office/drawing/2014/main" id="{26B026B1-187E-4EE4-B01B-393E472EEF0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14287</xdr:colOff>
      <xdr:row>17</xdr:row>
      <xdr:rowOff>80962</xdr:rowOff>
    </xdr:from>
    <xdr:to>
      <xdr:col>10</xdr:col>
      <xdr:colOff>690562</xdr:colOff>
      <xdr:row>55</xdr:row>
      <xdr:rowOff>41962</xdr:rowOff>
    </xdr:to>
    <xdr:graphicFrame macro="">
      <xdr:nvGraphicFramePr>
        <xdr:cNvPr id="10" name="Grafiek 9">
          <a:extLst>
            <a:ext uri="{FF2B5EF4-FFF2-40B4-BE49-F238E27FC236}">
              <a16:creationId xmlns:a16="http://schemas.microsoft.com/office/drawing/2014/main" id="{08239B8B-7937-4B74-8665-FDCC5FB4B13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11</xdr:col>
      <xdr:colOff>1587</xdr:colOff>
      <xdr:row>17</xdr:row>
      <xdr:rowOff>68262</xdr:rowOff>
    </xdr:from>
    <xdr:to>
      <xdr:col>17</xdr:col>
      <xdr:colOff>528637</xdr:colOff>
      <xdr:row>55</xdr:row>
      <xdr:rowOff>29262</xdr:rowOff>
    </xdr:to>
    <xdr:graphicFrame macro="">
      <xdr:nvGraphicFramePr>
        <xdr:cNvPr id="11" name="Grafiek 10">
          <a:extLst>
            <a:ext uri="{FF2B5EF4-FFF2-40B4-BE49-F238E27FC236}">
              <a16:creationId xmlns:a16="http://schemas.microsoft.com/office/drawing/2014/main" id="{482F9A72-6642-40A7-A682-AB162988F58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17</xdr:col>
      <xdr:colOff>544512</xdr:colOff>
      <xdr:row>17</xdr:row>
      <xdr:rowOff>68262</xdr:rowOff>
    </xdr:from>
    <xdr:to>
      <xdr:col>25</xdr:col>
      <xdr:colOff>239712</xdr:colOff>
      <xdr:row>55</xdr:row>
      <xdr:rowOff>29262</xdr:rowOff>
    </xdr:to>
    <xdr:graphicFrame macro="">
      <xdr:nvGraphicFramePr>
        <xdr:cNvPr id="12" name="Grafiek 11">
          <a:extLst>
            <a:ext uri="{FF2B5EF4-FFF2-40B4-BE49-F238E27FC236}">
              <a16:creationId xmlns:a16="http://schemas.microsoft.com/office/drawing/2014/main" id="{443FBBE3-1829-409B-ABBD-6F6B3EE9FFC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16</xdr:row>
      <xdr:rowOff>52387</xdr:rowOff>
    </xdr:from>
    <xdr:to>
      <xdr:col>2</xdr:col>
      <xdr:colOff>647700</xdr:colOff>
      <xdr:row>54</xdr:row>
      <xdr:rowOff>13387</xdr:rowOff>
    </xdr:to>
    <xdr:graphicFrame macro="">
      <xdr:nvGraphicFramePr>
        <xdr:cNvPr id="2" name="Grafiek 1">
          <a:extLst>
            <a:ext uri="{FF2B5EF4-FFF2-40B4-BE49-F238E27FC236}">
              <a16:creationId xmlns:a16="http://schemas.microsoft.com/office/drawing/2014/main" id="{2896B797-93F0-41FB-B29A-4486AC501DA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642937</xdr:colOff>
      <xdr:row>16</xdr:row>
      <xdr:rowOff>52387</xdr:rowOff>
    </xdr:from>
    <xdr:to>
      <xdr:col>5</xdr:col>
      <xdr:colOff>633412</xdr:colOff>
      <xdr:row>54</xdr:row>
      <xdr:rowOff>13387</xdr:rowOff>
    </xdr:to>
    <xdr:graphicFrame macro="">
      <xdr:nvGraphicFramePr>
        <xdr:cNvPr id="3" name="Grafiek 2">
          <a:extLst>
            <a:ext uri="{FF2B5EF4-FFF2-40B4-BE49-F238E27FC236}">
              <a16:creationId xmlns:a16="http://schemas.microsoft.com/office/drawing/2014/main" id="{436B3C64-F090-4435-8E3E-AE12F3C2D31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633412</xdr:colOff>
      <xdr:row>16</xdr:row>
      <xdr:rowOff>61912</xdr:rowOff>
    </xdr:from>
    <xdr:to>
      <xdr:col>12</xdr:col>
      <xdr:colOff>214312</xdr:colOff>
      <xdr:row>54</xdr:row>
      <xdr:rowOff>22912</xdr:rowOff>
    </xdr:to>
    <xdr:graphicFrame macro="">
      <xdr:nvGraphicFramePr>
        <xdr:cNvPr id="10" name="Grafiek 9">
          <a:extLst>
            <a:ext uri="{FF2B5EF4-FFF2-40B4-BE49-F238E27FC236}">
              <a16:creationId xmlns:a16="http://schemas.microsoft.com/office/drawing/2014/main" id="{195EE7E1-2B61-41D8-A0C3-617D06B1613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12</xdr:col>
      <xdr:colOff>238125</xdr:colOff>
      <xdr:row>16</xdr:row>
      <xdr:rowOff>63102</xdr:rowOff>
    </xdr:from>
    <xdr:to>
      <xdr:col>19</xdr:col>
      <xdr:colOff>381000</xdr:colOff>
      <xdr:row>54</xdr:row>
      <xdr:rowOff>24102</xdr:rowOff>
    </xdr:to>
    <xdr:graphicFrame macro="">
      <xdr:nvGraphicFramePr>
        <xdr:cNvPr id="11" name="Grafiek 10">
          <a:extLst>
            <a:ext uri="{FF2B5EF4-FFF2-40B4-BE49-F238E27FC236}">
              <a16:creationId xmlns:a16="http://schemas.microsoft.com/office/drawing/2014/main" id="{1549C804-2FCA-4748-84DE-7806D669DDC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19</xdr:col>
      <xdr:colOff>392906</xdr:colOff>
      <xdr:row>16</xdr:row>
      <xdr:rowOff>63102</xdr:rowOff>
    </xdr:from>
    <xdr:to>
      <xdr:col>27</xdr:col>
      <xdr:colOff>107156</xdr:colOff>
      <xdr:row>54</xdr:row>
      <xdr:rowOff>24102</xdr:rowOff>
    </xdr:to>
    <xdr:graphicFrame macro="">
      <xdr:nvGraphicFramePr>
        <xdr:cNvPr id="12" name="Grafiek 11">
          <a:extLst>
            <a:ext uri="{FF2B5EF4-FFF2-40B4-BE49-F238E27FC236}">
              <a16:creationId xmlns:a16="http://schemas.microsoft.com/office/drawing/2014/main" id="{CBB73974-3A78-4340-91FF-68CFEE78FAF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J102"/>
  <sheetViews>
    <sheetView tabSelected="1" zoomScale="90" zoomScaleNormal="90" workbookViewId="0">
      <selection activeCell="G55" sqref="G55"/>
    </sheetView>
  </sheetViews>
  <sheetFormatPr defaultRowHeight="15" x14ac:dyDescent="0.25"/>
  <cols>
    <col min="1" max="1" width="7.7109375" bestFit="1" customWidth="1"/>
    <col min="2" max="2" width="6.42578125" bestFit="1" customWidth="1"/>
    <col min="3" max="3" width="11.85546875" bestFit="1" customWidth="1"/>
    <col min="4" max="6" width="10.28515625" bestFit="1" customWidth="1"/>
    <col min="7" max="7" width="53.28515625" style="16" customWidth="1"/>
    <col min="8" max="8" width="96" style="16" customWidth="1"/>
    <col min="9" max="9" width="89" style="16" customWidth="1"/>
    <col min="10" max="10" width="33.42578125" bestFit="1" customWidth="1"/>
  </cols>
  <sheetData>
    <row r="1" spans="1:10" s="1" customFormat="1" ht="15.75" thickBot="1" x14ac:dyDescent="0.3">
      <c r="A1" s="1" t="s">
        <v>4</v>
      </c>
      <c r="B1" s="1" t="s">
        <v>0</v>
      </c>
      <c r="C1" s="1" t="s">
        <v>1</v>
      </c>
      <c r="D1" s="1" t="s">
        <v>424</v>
      </c>
      <c r="E1" s="1" t="s">
        <v>425</v>
      </c>
      <c r="F1" s="1" t="s">
        <v>426</v>
      </c>
      <c r="G1" s="15" t="s">
        <v>2</v>
      </c>
      <c r="H1" s="15" t="s">
        <v>74</v>
      </c>
      <c r="I1" s="15" t="s">
        <v>49</v>
      </c>
      <c r="J1" s="1" t="s">
        <v>75</v>
      </c>
    </row>
    <row r="2" spans="1:10" ht="30" x14ac:dyDescent="0.25">
      <c r="A2" t="s">
        <v>5</v>
      </c>
      <c r="B2" t="s">
        <v>3</v>
      </c>
      <c r="C2">
        <v>1</v>
      </c>
      <c r="D2" s="12"/>
      <c r="E2" s="12"/>
      <c r="F2" s="6"/>
      <c r="G2" s="16" t="s">
        <v>6</v>
      </c>
      <c r="H2" s="16" t="s">
        <v>98</v>
      </c>
      <c r="I2" s="16" t="s">
        <v>97</v>
      </c>
      <c r="J2" t="s">
        <v>96</v>
      </c>
    </row>
    <row r="3" spans="1:10" ht="30" x14ac:dyDescent="0.25">
      <c r="C3">
        <v>2</v>
      </c>
      <c r="D3" s="12"/>
      <c r="E3" s="6"/>
      <c r="F3" s="13"/>
      <c r="G3" s="16" t="s">
        <v>7</v>
      </c>
      <c r="H3" s="16" t="s">
        <v>99</v>
      </c>
      <c r="I3" s="16" t="s">
        <v>101</v>
      </c>
      <c r="J3" t="s">
        <v>100</v>
      </c>
    </row>
    <row r="4" spans="1:10" ht="30" x14ac:dyDescent="0.25">
      <c r="C4">
        <v>3</v>
      </c>
      <c r="D4" s="8"/>
      <c r="E4" s="8"/>
      <c r="F4" s="8"/>
      <c r="G4" s="16" t="s">
        <v>8</v>
      </c>
      <c r="H4" s="16" t="s">
        <v>102</v>
      </c>
      <c r="I4" s="16" t="s">
        <v>104</v>
      </c>
      <c r="J4" t="s">
        <v>103</v>
      </c>
    </row>
    <row r="5" spans="1:10" ht="30" x14ac:dyDescent="0.25">
      <c r="C5">
        <v>4</v>
      </c>
      <c r="G5" s="16" t="s">
        <v>9</v>
      </c>
      <c r="H5" s="16" t="s">
        <v>105</v>
      </c>
      <c r="I5" s="16" t="s">
        <v>107</v>
      </c>
      <c r="J5" t="s">
        <v>106</v>
      </c>
    </row>
    <row r="6" spans="1:10" x14ac:dyDescent="0.25">
      <c r="C6">
        <v>4.0999999999999996</v>
      </c>
      <c r="D6" s="9"/>
      <c r="E6" s="9"/>
      <c r="F6" s="9"/>
      <c r="G6" s="16">
        <v>1</v>
      </c>
      <c r="H6" s="16" t="s">
        <v>411</v>
      </c>
      <c r="I6" s="16" t="s">
        <v>419</v>
      </c>
      <c r="J6" t="s">
        <v>415</v>
      </c>
    </row>
    <row r="7" spans="1:10" x14ac:dyDescent="0.25">
      <c r="C7">
        <v>4.2</v>
      </c>
      <c r="D7" s="8"/>
      <c r="E7" s="8"/>
      <c r="F7" s="8"/>
      <c r="G7" s="16">
        <v>2</v>
      </c>
      <c r="H7" s="16" t="s">
        <v>412</v>
      </c>
      <c r="I7" s="16" t="s">
        <v>420</v>
      </c>
      <c r="J7" t="s">
        <v>416</v>
      </c>
    </row>
    <row r="8" spans="1:10" x14ac:dyDescent="0.25">
      <c r="C8">
        <v>4.3</v>
      </c>
      <c r="D8" s="6"/>
      <c r="E8" s="6"/>
      <c r="F8" s="6"/>
      <c r="G8" s="16">
        <v>3</v>
      </c>
      <c r="H8" s="16" t="s">
        <v>413</v>
      </c>
      <c r="I8" s="16" t="s">
        <v>422</v>
      </c>
      <c r="J8" t="s">
        <v>417</v>
      </c>
    </row>
    <row r="9" spans="1:10" x14ac:dyDescent="0.25">
      <c r="C9">
        <v>4.4000000000000004</v>
      </c>
      <c r="D9" s="12"/>
      <c r="E9" s="12"/>
      <c r="F9" s="6"/>
      <c r="G9" s="16">
        <v>4</v>
      </c>
      <c r="H9" s="16" t="s">
        <v>414</v>
      </c>
      <c r="I9" s="16" t="s">
        <v>421</v>
      </c>
      <c r="J9" t="s">
        <v>418</v>
      </c>
    </row>
    <row r="10" spans="1:10" x14ac:dyDescent="0.25">
      <c r="C10">
        <v>5</v>
      </c>
      <c r="D10" s="13"/>
      <c r="E10" s="13"/>
      <c r="F10" s="13"/>
      <c r="G10" s="16" t="s">
        <v>10</v>
      </c>
      <c r="H10" s="16" t="s">
        <v>108</v>
      </c>
      <c r="I10" s="16" t="s">
        <v>110</v>
      </c>
      <c r="J10" t="s">
        <v>109</v>
      </c>
    </row>
    <row r="11" spans="1:10" ht="30" x14ac:dyDescent="0.25">
      <c r="C11">
        <v>6</v>
      </c>
      <c r="D11" s="6"/>
      <c r="E11" s="6"/>
      <c r="F11" s="12"/>
      <c r="G11" s="16" t="s">
        <v>11</v>
      </c>
      <c r="H11" s="16" t="s">
        <v>111</v>
      </c>
      <c r="I11" s="16" t="s">
        <v>113</v>
      </c>
      <c r="J11" t="s">
        <v>112</v>
      </c>
    </row>
    <row r="12" spans="1:10" s="1" customFormat="1" ht="15.75" thickBot="1" x14ac:dyDescent="0.3">
      <c r="B12" s="52"/>
      <c r="C12" s="1">
        <v>7</v>
      </c>
      <c r="D12" s="21"/>
      <c r="E12" s="21"/>
      <c r="F12" s="51"/>
      <c r="G12" s="15" t="s">
        <v>12</v>
      </c>
      <c r="H12" s="15" t="s">
        <v>114</v>
      </c>
      <c r="I12" s="15" t="s">
        <v>115</v>
      </c>
      <c r="J12" s="1" t="s">
        <v>112</v>
      </c>
    </row>
    <row r="13" spans="1:10" x14ac:dyDescent="0.25">
      <c r="B13" t="s">
        <v>13</v>
      </c>
      <c r="C13">
        <v>1</v>
      </c>
      <c r="D13" s="39"/>
      <c r="E13" s="39"/>
      <c r="F13" s="39"/>
      <c r="G13" s="16" t="s">
        <v>48</v>
      </c>
      <c r="H13" s="18" t="s">
        <v>117</v>
      </c>
      <c r="J13" s="2" t="s">
        <v>116</v>
      </c>
    </row>
    <row r="14" spans="1:10" x14ac:dyDescent="0.25">
      <c r="C14">
        <v>2</v>
      </c>
      <c r="D14" s="12"/>
      <c r="E14" s="12"/>
      <c r="F14" s="12"/>
      <c r="G14" s="16" t="s">
        <v>47</v>
      </c>
      <c r="H14" s="18" t="s">
        <v>119</v>
      </c>
      <c r="I14" s="16" t="s">
        <v>120</v>
      </c>
      <c r="J14" s="2" t="s">
        <v>118</v>
      </c>
    </row>
    <row r="15" spans="1:10" x14ac:dyDescent="0.25">
      <c r="C15">
        <v>3</v>
      </c>
      <c r="D15" s="12" t="s">
        <v>427</v>
      </c>
      <c r="E15" s="12"/>
      <c r="F15" s="12"/>
      <c r="G15" s="16" t="s">
        <v>46</v>
      </c>
      <c r="H15" s="18" t="s">
        <v>121</v>
      </c>
      <c r="I15" s="16" t="s">
        <v>122</v>
      </c>
      <c r="J15" s="2" t="s">
        <v>123</v>
      </c>
    </row>
    <row r="16" spans="1:10" x14ac:dyDescent="0.25">
      <c r="C16">
        <v>4</v>
      </c>
      <c r="D16" s="12"/>
      <c r="E16" s="12"/>
      <c r="F16" s="12"/>
      <c r="G16" s="16" t="s">
        <v>45</v>
      </c>
      <c r="H16" s="18" t="s">
        <v>124</v>
      </c>
      <c r="I16" s="16" t="s">
        <v>125</v>
      </c>
      <c r="J16" s="2" t="s">
        <v>126</v>
      </c>
    </row>
    <row r="17" spans="3:10" x14ac:dyDescent="0.25">
      <c r="C17">
        <v>5</v>
      </c>
      <c r="D17" s="12"/>
      <c r="E17" s="12"/>
      <c r="F17" s="12"/>
      <c r="G17" s="16" t="s">
        <v>44</v>
      </c>
      <c r="H17" s="18" t="s">
        <v>127</v>
      </c>
      <c r="I17" s="16" t="s">
        <v>128</v>
      </c>
      <c r="J17" s="2" t="s">
        <v>129</v>
      </c>
    </row>
    <row r="18" spans="3:10" ht="30" x14ac:dyDescent="0.25">
      <c r="C18">
        <v>6</v>
      </c>
      <c r="D18" s="10"/>
      <c r="E18" s="10"/>
      <c r="F18" s="10"/>
      <c r="G18" s="16" t="s">
        <v>43</v>
      </c>
      <c r="H18" s="18" t="s">
        <v>130</v>
      </c>
      <c r="I18" s="16" t="s">
        <v>131</v>
      </c>
      <c r="J18" s="2" t="s">
        <v>116</v>
      </c>
    </row>
    <row r="19" spans="3:10" ht="30" x14ac:dyDescent="0.25">
      <c r="C19">
        <v>7</v>
      </c>
      <c r="D19" s="12"/>
      <c r="E19" s="6"/>
      <c r="F19" s="6"/>
      <c r="G19" s="16" t="s">
        <v>42</v>
      </c>
      <c r="H19" s="18" t="s">
        <v>132</v>
      </c>
      <c r="I19" s="16" t="s">
        <v>133</v>
      </c>
      <c r="J19" s="2" t="s">
        <v>116</v>
      </c>
    </row>
    <row r="20" spans="3:10" x14ac:dyDescent="0.25">
      <c r="C20">
        <v>8</v>
      </c>
      <c r="D20" s="39"/>
      <c r="E20" s="39"/>
      <c r="F20" s="39"/>
      <c r="G20" s="16" t="s">
        <v>41</v>
      </c>
      <c r="H20" s="18" t="s">
        <v>134</v>
      </c>
      <c r="J20" s="2" t="s">
        <v>135</v>
      </c>
    </row>
    <row r="21" spans="3:10" x14ac:dyDescent="0.25">
      <c r="C21">
        <v>9</v>
      </c>
      <c r="D21" s="39"/>
      <c r="E21" s="39"/>
      <c r="F21" s="39"/>
      <c r="G21" s="16" t="s">
        <v>40</v>
      </c>
      <c r="H21" s="18" t="s">
        <v>136</v>
      </c>
      <c r="J21" s="2" t="s">
        <v>137</v>
      </c>
    </row>
    <row r="22" spans="3:10" x14ac:dyDescent="0.25">
      <c r="C22">
        <v>10</v>
      </c>
      <c r="D22" s="5"/>
      <c r="E22" s="5"/>
      <c r="F22" s="5"/>
      <c r="G22" s="16" t="s">
        <v>39</v>
      </c>
      <c r="H22" s="18" t="s">
        <v>138</v>
      </c>
      <c r="J22" s="2" t="s">
        <v>139</v>
      </c>
    </row>
    <row r="23" spans="3:10" x14ac:dyDescent="0.25">
      <c r="C23">
        <v>11</v>
      </c>
      <c r="D23" s="9"/>
      <c r="E23" s="9"/>
      <c r="F23" s="9"/>
      <c r="G23" s="16" t="s">
        <v>38</v>
      </c>
      <c r="H23" s="18" t="s">
        <v>140</v>
      </c>
      <c r="I23" s="16" t="s">
        <v>141</v>
      </c>
      <c r="J23" s="2" t="s">
        <v>139</v>
      </c>
    </row>
    <row r="24" spans="3:10" ht="30" x14ac:dyDescent="0.25">
      <c r="C24">
        <v>12</v>
      </c>
      <c r="D24" s="9"/>
      <c r="E24" s="9"/>
      <c r="F24" s="9"/>
      <c r="G24" s="16" t="s">
        <v>37</v>
      </c>
      <c r="H24" s="18" t="s">
        <v>142</v>
      </c>
      <c r="I24" s="16" t="s">
        <v>143</v>
      </c>
      <c r="J24" s="2" t="s">
        <v>116</v>
      </c>
    </row>
    <row r="25" spans="3:10" x14ac:dyDescent="0.25">
      <c r="C25">
        <v>13</v>
      </c>
      <c r="D25" s="13"/>
      <c r="E25" s="13"/>
      <c r="F25" s="8"/>
      <c r="G25" s="16" t="s">
        <v>36</v>
      </c>
      <c r="H25" s="18" t="s">
        <v>144</v>
      </c>
      <c r="I25" s="16" t="s">
        <v>145</v>
      </c>
      <c r="J25" s="2" t="s">
        <v>139</v>
      </c>
    </row>
    <row r="26" spans="3:10" x14ac:dyDescent="0.25">
      <c r="C26">
        <v>14</v>
      </c>
      <c r="D26" s="9"/>
      <c r="E26" s="9"/>
      <c r="F26" s="40"/>
      <c r="G26" s="16" t="s">
        <v>35</v>
      </c>
      <c r="H26" s="18" t="s">
        <v>146</v>
      </c>
      <c r="I26" s="16" t="s">
        <v>147</v>
      </c>
      <c r="J26" s="2" t="s">
        <v>148</v>
      </c>
    </row>
    <row r="27" spans="3:10" x14ac:dyDescent="0.25">
      <c r="C27">
        <v>15</v>
      </c>
      <c r="D27" s="5"/>
      <c r="E27" s="5"/>
      <c r="F27" s="5"/>
      <c r="G27" s="16" t="s">
        <v>34</v>
      </c>
      <c r="H27" s="18" t="s">
        <v>149</v>
      </c>
      <c r="I27" s="16" t="s">
        <v>150</v>
      </c>
      <c r="J27" s="2" t="s">
        <v>151</v>
      </c>
    </row>
    <row r="28" spans="3:10" x14ac:dyDescent="0.25">
      <c r="C28">
        <v>16</v>
      </c>
      <c r="D28" s="9"/>
      <c r="E28" s="9"/>
      <c r="F28" s="9"/>
      <c r="G28" s="16" t="s">
        <v>33</v>
      </c>
      <c r="H28" s="18" t="s">
        <v>152</v>
      </c>
      <c r="I28" s="16" t="s">
        <v>153</v>
      </c>
      <c r="J28" s="2" t="s">
        <v>154</v>
      </c>
    </row>
    <row r="29" spans="3:10" x14ac:dyDescent="0.25">
      <c r="C29">
        <v>17</v>
      </c>
      <c r="D29" s="12"/>
      <c r="E29" s="12"/>
      <c r="F29" s="12"/>
      <c r="G29" s="16" t="s">
        <v>32</v>
      </c>
      <c r="H29" s="18" t="s">
        <v>155</v>
      </c>
      <c r="I29" s="16" t="s">
        <v>156</v>
      </c>
      <c r="J29" s="2" t="s">
        <v>157</v>
      </c>
    </row>
    <row r="30" spans="3:10" x14ac:dyDescent="0.25">
      <c r="C30">
        <v>18</v>
      </c>
      <c r="D30" s="9"/>
      <c r="E30" s="9"/>
      <c r="F30" s="9"/>
      <c r="G30" s="16" t="s">
        <v>31</v>
      </c>
      <c r="H30" s="18" t="s">
        <v>158</v>
      </c>
      <c r="I30" s="16" t="s">
        <v>159</v>
      </c>
      <c r="J30" s="2" t="s">
        <v>160</v>
      </c>
    </row>
    <row r="31" spans="3:10" x14ac:dyDescent="0.25">
      <c r="C31">
        <v>19</v>
      </c>
      <c r="D31" s="6"/>
      <c r="E31" s="6"/>
      <c r="F31" s="6"/>
      <c r="G31" s="16" t="s">
        <v>30</v>
      </c>
      <c r="H31" s="18" t="s">
        <v>161</v>
      </c>
      <c r="I31" s="16" t="s">
        <v>162</v>
      </c>
      <c r="J31" s="2" t="s">
        <v>157</v>
      </c>
    </row>
    <row r="32" spans="3:10" x14ac:dyDescent="0.25">
      <c r="C32">
        <v>20</v>
      </c>
      <c r="D32" s="5"/>
      <c r="E32" s="5"/>
      <c r="F32" s="5"/>
      <c r="G32" s="16" t="s">
        <v>29</v>
      </c>
      <c r="H32" s="18" t="s">
        <v>163</v>
      </c>
      <c r="I32" s="16" t="s">
        <v>164</v>
      </c>
      <c r="J32" s="2" t="s">
        <v>137</v>
      </c>
    </row>
    <row r="33" spans="3:10" ht="30" x14ac:dyDescent="0.25">
      <c r="C33">
        <v>21</v>
      </c>
      <c r="D33" s="5"/>
      <c r="E33" s="5"/>
      <c r="F33" s="5"/>
      <c r="G33" s="16" t="s">
        <v>165</v>
      </c>
      <c r="H33" s="18" t="s">
        <v>166</v>
      </c>
      <c r="I33" s="18" t="s">
        <v>167</v>
      </c>
      <c r="J33" s="2" t="s">
        <v>168</v>
      </c>
    </row>
    <row r="34" spans="3:10" x14ac:dyDescent="0.25">
      <c r="C34">
        <v>22</v>
      </c>
      <c r="D34" s="13"/>
      <c r="E34" s="13"/>
      <c r="F34" s="13"/>
      <c r="G34" s="16" t="s">
        <v>28</v>
      </c>
      <c r="H34" s="18" t="s">
        <v>170</v>
      </c>
      <c r="I34" s="18" t="s">
        <v>171</v>
      </c>
      <c r="J34" s="2" t="s">
        <v>169</v>
      </c>
    </row>
    <row r="35" spans="3:10" x14ac:dyDescent="0.25">
      <c r="C35">
        <v>23</v>
      </c>
      <c r="D35" s="39"/>
      <c r="E35" s="39"/>
      <c r="F35" s="39"/>
      <c r="G35" s="16" t="s">
        <v>27</v>
      </c>
      <c r="H35" s="18" t="s">
        <v>172</v>
      </c>
      <c r="I35" s="18" t="s">
        <v>211</v>
      </c>
      <c r="J35" s="2" t="s">
        <v>173</v>
      </c>
    </row>
    <row r="36" spans="3:10" x14ac:dyDescent="0.25">
      <c r="C36">
        <v>24</v>
      </c>
      <c r="D36" s="12"/>
      <c r="E36" s="12"/>
      <c r="F36" s="12"/>
      <c r="G36" s="16" t="s">
        <v>26</v>
      </c>
      <c r="H36" s="18" t="s">
        <v>174</v>
      </c>
      <c r="I36" s="16" t="s">
        <v>175</v>
      </c>
      <c r="J36" s="2" t="s">
        <v>176</v>
      </c>
    </row>
    <row r="37" spans="3:10" x14ac:dyDescent="0.25">
      <c r="C37">
        <v>25</v>
      </c>
      <c r="D37" s="5"/>
      <c r="E37" s="5"/>
      <c r="F37" s="5"/>
      <c r="G37" s="16" t="s">
        <v>177</v>
      </c>
      <c r="H37" s="18" t="s">
        <v>177</v>
      </c>
      <c r="J37" s="2" t="s">
        <v>116</v>
      </c>
    </row>
    <row r="38" spans="3:10" x14ac:dyDescent="0.25">
      <c r="C38">
        <v>26</v>
      </c>
      <c r="D38" s="6"/>
      <c r="E38" s="6"/>
      <c r="F38" s="6"/>
      <c r="G38" s="16" t="s">
        <v>25</v>
      </c>
      <c r="H38" s="18" t="s">
        <v>178</v>
      </c>
      <c r="I38" s="16" t="s">
        <v>179</v>
      </c>
      <c r="J38" s="2" t="s">
        <v>116</v>
      </c>
    </row>
    <row r="39" spans="3:10" x14ac:dyDescent="0.25">
      <c r="C39">
        <v>27</v>
      </c>
      <c r="D39" s="6"/>
      <c r="E39" s="6"/>
      <c r="F39" s="6"/>
      <c r="G39" s="16" t="s">
        <v>24</v>
      </c>
      <c r="H39" s="18" t="s">
        <v>180</v>
      </c>
      <c r="I39" s="16" t="s">
        <v>162</v>
      </c>
      <c r="J39" s="2" t="s">
        <v>157</v>
      </c>
    </row>
    <row r="40" spans="3:10" x14ac:dyDescent="0.25">
      <c r="C40">
        <v>28</v>
      </c>
      <c r="D40" s="6"/>
      <c r="E40" s="6"/>
      <c r="F40" s="6"/>
      <c r="G40" s="16" t="s">
        <v>23</v>
      </c>
      <c r="H40" s="18" t="s">
        <v>181</v>
      </c>
      <c r="I40" s="16" t="s">
        <v>182</v>
      </c>
      <c r="J40" s="2" t="s">
        <v>176</v>
      </c>
    </row>
    <row r="41" spans="3:10" x14ac:dyDescent="0.25">
      <c r="C41">
        <v>29</v>
      </c>
      <c r="D41" s="39"/>
      <c r="E41" s="39"/>
      <c r="F41" s="39"/>
      <c r="G41" s="16" t="s">
        <v>22</v>
      </c>
      <c r="H41" s="18" t="s">
        <v>183</v>
      </c>
      <c r="J41" s="2" t="s">
        <v>169</v>
      </c>
    </row>
    <row r="42" spans="3:10" x14ac:dyDescent="0.25">
      <c r="C42">
        <v>30</v>
      </c>
      <c r="D42" s="6"/>
      <c r="E42" s="6"/>
      <c r="F42" s="6"/>
      <c r="G42" s="16" t="s">
        <v>21</v>
      </c>
      <c r="H42" s="18" t="s">
        <v>184</v>
      </c>
      <c r="I42" s="16" t="s">
        <v>185</v>
      </c>
      <c r="J42" s="2" t="s">
        <v>157</v>
      </c>
    </row>
    <row r="43" spans="3:10" x14ac:dyDescent="0.25">
      <c r="C43">
        <v>31</v>
      </c>
      <c r="D43" s="6"/>
      <c r="E43" s="6"/>
      <c r="F43" s="6"/>
      <c r="G43" s="16" t="s">
        <v>20</v>
      </c>
      <c r="H43" s="18" t="s">
        <v>186</v>
      </c>
      <c r="I43" s="16" t="s">
        <v>185</v>
      </c>
      <c r="J43" s="2" t="s">
        <v>187</v>
      </c>
    </row>
    <row r="44" spans="3:10" x14ac:dyDescent="0.25">
      <c r="C44">
        <v>32</v>
      </c>
      <c r="D44" s="5"/>
      <c r="E44" s="5"/>
      <c r="F44" s="5"/>
      <c r="G44" s="16" t="s">
        <v>19</v>
      </c>
      <c r="H44" s="18" t="s">
        <v>188</v>
      </c>
      <c r="J44" s="2" t="s">
        <v>187</v>
      </c>
    </row>
    <row r="45" spans="3:10" ht="30" x14ac:dyDescent="0.25">
      <c r="C45">
        <v>33</v>
      </c>
      <c r="D45" s="9"/>
      <c r="E45" s="9"/>
      <c r="F45" s="9"/>
      <c r="G45" s="16" t="s">
        <v>18</v>
      </c>
      <c r="H45" s="18" t="s">
        <v>189</v>
      </c>
      <c r="I45" s="16" t="s">
        <v>190</v>
      </c>
      <c r="J45" t="s">
        <v>191</v>
      </c>
    </row>
    <row r="46" spans="3:10" x14ac:dyDescent="0.25">
      <c r="C46">
        <v>34</v>
      </c>
      <c r="D46" s="13"/>
      <c r="E46" s="13"/>
      <c r="F46" s="13"/>
      <c r="G46" s="16" t="s">
        <v>17</v>
      </c>
      <c r="H46" s="18" t="s">
        <v>192</v>
      </c>
      <c r="I46" s="16" t="s">
        <v>192</v>
      </c>
      <c r="J46" t="s">
        <v>187</v>
      </c>
    </row>
    <row r="47" spans="3:10" x14ac:dyDescent="0.25">
      <c r="C47">
        <v>35</v>
      </c>
      <c r="D47" s="6"/>
      <c r="E47" s="6"/>
      <c r="F47" s="6"/>
      <c r="G47" s="16" t="s">
        <v>16</v>
      </c>
      <c r="H47" s="18" t="s">
        <v>193</v>
      </c>
      <c r="I47" s="16" t="s">
        <v>194</v>
      </c>
      <c r="J47" t="s">
        <v>187</v>
      </c>
    </row>
    <row r="48" spans="3:10" x14ac:dyDescent="0.25">
      <c r="C48">
        <v>36</v>
      </c>
      <c r="D48" s="13"/>
      <c r="E48" s="13"/>
      <c r="F48" s="13"/>
      <c r="G48" s="16" t="s">
        <v>15</v>
      </c>
      <c r="H48" s="18" t="s">
        <v>195</v>
      </c>
      <c r="I48" s="16" t="s">
        <v>436</v>
      </c>
      <c r="J48" t="s">
        <v>191</v>
      </c>
    </row>
    <row r="49" spans="2:10" s="1" customFormat="1" ht="15.75" thickBot="1" x14ac:dyDescent="0.3">
      <c r="C49" s="1">
        <v>37</v>
      </c>
      <c r="D49" s="19"/>
      <c r="E49" s="19"/>
      <c r="F49" s="19"/>
      <c r="G49" s="15" t="s">
        <v>14</v>
      </c>
      <c r="H49" s="15" t="s">
        <v>196</v>
      </c>
      <c r="I49" s="15" t="s">
        <v>197</v>
      </c>
      <c r="J49" s="1" t="s">
        <v>116</v>
      </c>
    </row>
    <row r="50" spans="2:10" ht="30" x14ac:dyDescent="0.25">
      <c r="B50" t="s">
        <v>50</v>
      </c>
      <c r="C50">
        <v>1</v>
      </c>
      <c r="D50" s="10"/>
      <c r="E50" s="10"/>
      <c r="F50" s="10"/>
      <c r="G50" s="16" t="s">
        <v>73</v>
      </c>
      <c r="H50" s="18" t="s">
        <v>200</v>
      </c>
      <c r="I50" s="18" t="s">
        <v>201</v>
      </c>
      <c r="J50" s="2" t="s">
        <v>118</v>
      </c>
    </row>
    <row r="51" spans="2:10" x14ac:dyDescent="0.25">
      <c r="C51">
        <v>2</v>
      </c>
      <c r="D51" s="10"/>
      <c r="E51" s="10"/>
      <c r="F51" s="10"/>
      <c r="G51" s="16" t="s">
        <v>72</v>
      </c>
      <c r="H51" s="18" t="s">
        <v>202</v>
      </c>
      <c r="I51" s="18" t="s">
        <v>203</v>
      </c>
      <c r="J51" s="2" t="s">
        <v>118</v>
      </c>
    </row>
    <row r="52" spans="2:10" ht="30" x14ac:dyDescent="0.25">
      <c r="C52">
        <v>3</v>
      </c>
      <c r="D52" s="6"/>
      <c r="E52" s="6"/>
      <c r="F52" s="12"/>
      <c r="G52" s="16" t="s">
        <v>71</v>
      </c>
      <c r="H52" s="18" t="s">
        <v>204</v>
      </c>
      <c r="I52" s="18" t="s">
        <v>205</v>
      </c>
      <c r="J52" s="2" t="s">
        <v>215</v>
      </c>
    </row>
    <row r="53" spans="2:10" ht="30" x14ac:dyDescent="0.25">
      <c r="C53">
        <v>4</v>
      </c>
      <c r="D53" s="6"/>
      <c r="E53" s="6"/>
      <c r="F53" s="6"/>
      <c r="G53" s="16" t="s">
        <v>70</v>
      </c>
      <c r="H53" s="18" t="s">
        <v>207</v>
      </c>
      <c r="I53" s="18" t="s">
        <v>206</v>
      </c>
      <c r="J53" s="2" t="s">
        <v>216</v>
      </c>
    </row>
    <row r="54" spans="2:10" x14ac:dyDescent="0.25">
      <c r="C54">
        <v>5</v>
      </c>
      <c r="D54" s="5"/>
      <c r="E54" s="5"/>
      <c r="F54" s="5"/>
      <c r="G54" s="16" t="s">
        <v>69</v>
      </c>
      <c r="H54" s="18" t="s">
        <v>208</v>
      </c>
      <c r="I54" s="18" t="s">
        <v>209</v>
      </c>
      <c r="J54" s="2" t="s">
        <v>216</v>
      </c>
    </row>
    <row r="55" spans="2:10" x14ac:dyDescent="0.25">
      <c r="C55">
        <v>6</v>
      </c>
      <c r="D55" s="39"/>
      <c r="E55" s="39"/>
      <c r="F55" s="39"/>
      <c r="G55" s="16" t="s">
        <v>68</v>
      </c>
      <c r="H55" s="18" t="s">
        <v>210</v>
      </c>
      <c r="I55" s="18" t="s">
        <v>211</v>
      </c>
      <c r="J55" s="2" t="s">
        <v>217</v>
      </c>
    </row>
    <row r="56" spans="2:10" ht="30" x14ac:dyDescent="0.25">
      <c r="C56">
        <v>7</v>
      </c>
      <c r="D56" s="42"/>
      <c r="E56" s="42"/>
      <c r="F56" s="41"/>
      <c r="G56" s="16" t="s">
        <v>67</v>
      </c>
      <c r="H56" s="18" t="s">
        <v>212</v>
      </c>
      <c r="I56" s="18" t="s">
        <v>211</v>
      </c>
      <c r="J56" s="2" t="s">
        <v>218</v>
      </c>
    </row>
    <row r="57" spans="2:10" ht="30" x14ac:dyDescent="0.25">
      <c r="C57">
        <v>8</v>
      </c>
      <c r="D57" s="12"/>
      <c r="E57" s="12"/>
      <c r="F57" s="12"/>
      <c r="G57" s="16" t="s">
        <v>66</v>
      </c>
      <c r="H57" s="18" t="s">
        <v>213</v>
      </c>
      <c r="I57" s="18" t="s">
        <v>214</v>
      </c>
      <c r="J57" s="2" t="s">
        <v>218</v>
      </c>
    </row>
    <row r="58" spans="2:10" x14ac:dyDescent="0.25">
      <c r="C58">
        <v>9</v>
      </c>
      <c r="D58" s="5"/>
      <c r="E58" s="5"/>
      <c r="F58" s="5"/>
      <c r="G58" s="20" t="s">
        <v>198</v>
      </c>
      <c r="H58" s="18" t="s">
        <v>219</v>
      </c>
      <c r="I58" s="18" t="s">
        <v>220</v>
      </c>
      <c r="J58" s="2" t="s">
        <v>221</v>
      </c>
    </row>
    <row r="59" spans="2:10" x14ac:dyDescent="0.25">
      <c r="C59">
        <v>10</v>
      </c>
      <c r="D59" s="5"/>
      <c r="E59" s="5"/>
      <c r="F59" s="5"/>
      <c r="G59" s="16" t="s">
        <v>437</v>
      </c>
      <c r="H59" s="18" t="s">
        <v>225</v>
      </c>
      <c r="I59" s="18" t="s">
        <v>226</v>
      </c>
      <c r="J59" s="2" t="s">
        <v>222</v>
      </c>
    </row>
    <row r="60" spans="2:10" x14ac:dyDescent="0.25">
      <c r="C60">
        <v>11</v>
      </c>
      <c r="D60" s="6"/>
      <c r="E60" s="6"/>
      <c r="F60" s="6"/>
      <c r="G60" s="16" t="s">
        <v>64</v>
      </c>
      <c r="H60" s="18" t="s">
        <v>227</v>
      </c>
      <c r="I60" s="18" t="s">
        <v>228</v>
      </c>
      <c r="J60" s="2" t="s">
        <v>223</v>
      </c>
    </row>
    <row r="61" spans="2:10" x14ac:dyDescent="0.25">
      <c r="C61">
        <v>12</v>
      </c>
      <c r="D61" s="5"/>
      <c r="E61" s="5"/>
      <c r="F61" s="5"/>
      <c r="G61" s="16" t="s">
        <v>63</v>
      </c>
      <c r="H61" s="18" t="s">
        <v>229</v>
      </c>
      <c r="I61" s="18" t="s">
        <v>230</v>
      </c>
      <c r="J61" s="2" t="s">
        <v>223</v>
      </c>
    </row>
    <row r="62" spans="2:10" x14ac:dyDescent="0.25">
      <c r="C62">
        <v>13</v>
      </c>
      <c r="D62" s="5"/>
      <c r="E62" s="5"/>
      <c r="F62" s="5"/>
      <c r="G62" s="16" t="s">
        <v>62</v>
      </c>
      <c r="H62" s="18" t="s">
        <v>231</v>
      </c>
      <c r="I62" s="18" t="s">
        <v>211</v>
      </c>
      <c r="J62" s="2" t="s">
        <v>223</v>
      </c>
    </row>
    <row r="63" spans="2:10" x14ac:dyDescent="0.25">
      <c r="C63">
        <v>14</v>
      </c>
      <c r="D63" s="6"/>
      <c r="E63" s="6"/>
      <c r="F63" s="6"/>
      <c r="G63" s="16" t="s">
        <v>61</v>
      </c>
      <c r="H63" s="18" t="s">
        <v>232</v>
      </c>
      <c r="I63" s="18" t="s">
        <v>233</v>
      </c>
      <c r="J63" s="2" t="s">
        <v>223</v>
      </c>
    </row>
    <row r="64" spans="2:10" x14ac:dyDescent="0.25">
      <c r="C64">
        <v>15</v>
      </c>
      <c r="D64" s="9"/>
      <c r="E64" s="9"/>
      <c r="F64" s="9"/>
      <c r="G64" s="16" t="s">
        <v>60</v>
      </c>
      <c r="H64" s="18" t="s">
        <v>235</v>
      </c>
      <c r="I64" s="18" t="s">
        <v>234</v>
      </c>
      <c r="J64" s="2" t="s">
        <v>224</v>
      </c>
    </row>
    <row r="65" spans="1:10" x14ac:dyDescent="0.25">
      <c r="C65">
        <v>16</v>
      </c>
      <c r="D65" s="6"/>
      <c r="E65" s="6"/>
      <c r="F65" s="6"/>
      <c r="G65" s="16" t="s">
        <v>59</v>
      </c>
      <c r="H65" s="18" t="s">
        <v>243</v>
      </c>
      <c r="I65" s="18" t="s">
        <v>244</v>
      </c>
      <c r="J65" s="2" t="s">
        <v>236</v>
      </c>
    </row>
    <row r="66" spans="1:10" x14ac:dyDescent="0.25">
      <c r="C66">
        <v>17</v>
      </c>
      <c r="D66" s="11"/>
      <c r="E66" s="11"/>
      <c r="F66" s="11"/>
      <c r="G66" s="16" t="s">
        <v>58</v>
      </c>
      <c r="H66" s="18" t="s">
        <v>245</v>
      </c>
      <c r="I66" s="18" t="s">
        <v>246</v>
      </c>
      <c r="J66" s="2" t="s">
        <v>237</v>
      </c>
    </row>
    <row r="67" spans="1:10" x14ac:dyDescent="0.25">
      <c r="C67">
        <v>18</v>
      </c>
      <c r="D67" s="6"/>
      <c r="E67" s="6"/>
      <c r="F67" s="12"/>
      <c r="G67" s="20" t="s">
        <v>252</v>
      </c>
      <c r="H67" s="18" t="s">
        <v>247</v>
      </c>
      <c r="I67" s="18" t="s">
        <v>248</v>
      </c>
      <c r="J67" s="2" t="s">
        <v>237</v>
      </c>
    </row>
    <row r="68" spans="1:10" ht="30" x14ac:dyDescent="0.25">
      <c r="C68">
        <v>19</v>
      </c>
      <c r="D68" s="6"/>
      <c r="E68" s="6"/>
      <c r="F68" s="12"/>
      <c r="G68" s="16" t="s">
        <v>57</v>
      </c>
      <c r="H68" s="18" t="s">
        <v>249</v>
      </c>
      <c r="I68" s="18" t="s">
        <v>250</v>
      </c>
      <c r="J68" s="2" t="s">
        <v>240</v>
      </c>
    </row>
    <row r="69" spans="1:10" x14ac:dyDescent="0.25">
      <c r="A69" s="3"/>
      <c r="C69">
        <v>20</v>
      </c>
      <c r="D69" s="39"/>
      <c r="E69" s="39"/>
      <c r="F69" s="39"/>
      <c r="G69" s="16" t="s">
        <v>253</v>
      </c>
      <c r="H69" s="18" t="s">
        <v>251</v>
      </c>
      <c r="I69" s="18" t="s">
        <v>211</v>
      </c>
      <c r="J69" s="2" t="s">
        <v>240</v>
      </c>
    </row>
    <row r="70" spans="1:10" ht="30" x14ac:dyDescent="0.25">
      <c r="C70">
        <v>21</v>
      </c>
      <c r="D70" s="12"/>
      <c r="E70" s="12"/>
      <c r="F70" s="39"/>
      <c r="G70" s="16" t="s">
        <v>254</v>
      </c>
      <c r="H70" s="18" t="s">
        <v>256</v>
      </c>
      <c r="I70" s="18" t="s">
        <v>257</v>
      </c>
      <c r="J70" s="2" t="s">
        <v>240</v>
      </c>
    </row>
    <row r="71" spans="1:10" x14ac:dyDescent="0.25">
      <c r="C71">
        <v>22</v>
      </c>
      <c r="D71" s="6"/>
      <c r="E71" s="6"/>
      <c r="F71" s="6"/>
      <c r="G71" s="16" t="s">
        <v>56</v>
      </c>
      <c r="H71" s="18" t="s">
        <v>258</v>
      </c>
      <c r="I71" s="18" t="s">
        <v>259</v>
      </c>
      <c r="J71" s="2" t="s">
        <v>240</v>
      </c>
    </row>
    <row r="72" spans="1:10" x14ac:dyDescent="0.25">
      <c r="C72">
        <v>23</v>
      </c>
      <c r="D72" s="5"/>
      <c r="E72" s="5"/>
      <c r="F72" s="5"/>
      <c r="G72" s="16" t="s">
        <v>255</v>
      </c>
      <c r="H72" s="18" t="s">
        <v>260</v>
      </c>
      <c r="I72" s="18" t="s">
        <v>261</v>
      </c>
      <c r="J72" s="2" t="s">
        <v>241</v>
      </c>
    </row>
    <row r="73" spans="1:10" x14ac:dyDescent="0.25">
      <c r="C73">
        <v>24</v>
      </c>
      <c r="D73" s="39"/>
      <c r="E73" s="39"/>
      <c r="F73" s="39"/>
      <c r="G73" s="16" t="s">
        <v>55</v>
      </c>
      <c r="H73" s="18" t="s">
        <v>262</v>
      </c>
      <c r="I73" s="18" t="s">
        <v>211</v>
      </c>
      <c r="J73" t="s">
        <v>242</v>
      </c>
    </row>
    <row r="74" spans="1:10" x14ac:dyDescent="0.25">
      <c r="C74">
        <v>25</v>
      </c>
      <c r="D74" s="5"/>
      <c r="E74" s="5"/>
      <c r="F74" s="5"/>
      <c r="G74" s="16" t="s">
        <v>54</v>
      </c>
      <c r="H74" s="18" t="s">
        <v>263</v>
      </c>
      <c r="I74" s="18" t="s">
        <v>264</v>
      </c>
      <c r="J74" t="s">
        <v>242</v>
      </c>
    </row>
    <row r="75" spans="1:10" x14ac:dyDescent="0.25">
      <c r="C75">
        <v>26</v>
      </c>
      <c r="D75" s="12"/>
      <c r="E75" s="12"/>
      <c r="F75" s="12"/>
      <c r="G75" s="16" t="s">
        <v>265</v>
      </c>
      <c r="H75" s="18" t="s">
        <v>266</v>
      </c>
      <c r="I75" s="18" t="s">
        <v>267</v>
      </c>
      <c r="J75" t="s">
        <v>239</v>
      </c>
    </row>
    <row r="76" spans="1:10" x14ac:dyDescent="0.25">
      <c r="C76">
        <v>27</v>
      </c>
      <c r="D76" s="12"/>
      <c r="E76" s="12"/>
      <c r="F76" s="12"/>
      <c r="G76" s="16" t="s">
        <v>53</v>
      </c>
      <c r="H76" s="18" t="s">
        <v>266</v>
      </c>
      <c r="I76" s="18" t="s">
        <v>267</v>
      </c>
      <c r="J76" t="s">
        <v>239</v>
      </c>
    </row>
    <row r="77" spans="1:10" x14ac:dyDescent="0.25">
      <c r="A77" s="3"/>
      <c r="C77">
        <v>28</v>
      </c>
      <c r="D77" s="5"/>
      <c r="E77" s="5"/>
      <c r="F77" s="8"/>
      <c r="G77" s="16" t="s">
        <v>199</v>
      </c>
      <c r="H77" s="18" t="s">
        <v>268</v>
      </c>
      <c r="I77" s="18" t="s">
        <v>269</v>
      </c>
      <c r="J77" t="s">
        <v>239</v>
      </c>
    </row>
    <row r="78" spans="1:10" x14ac:dyDescent="0.25">
      <c r="C78">
        <v>29</v>
      </c>
      <c r="D78" s="11"/>
      <c r="E78" s="11"/>
      <c r="F78" s="11"/>
      <c r="G78" s="16" t="s">
        <v>52</v>
      </c>
      <c r="H78" s="18" t="s">
        <v>270</v>
      </c>
      <c r="I78" s="18" t="s">
        <v>271</v>
      </c>
      <c r="J78" t="s">
        <v>239</v>
      </c>
    </row>
    <row r="79" spans="1:10" s="1" customFormat="1" ht="15.75" thickBot="1" x14ac:dyDescent="0.3">
      <c r="C79" s="1">
        <v>30</v>
      </c>
      <c r="D79" s="22"/>
      <c r="E79" s="22"/>
      <c r="F79" s="22"/>
      <c r="G79" s="15" t="s">
        <v>51</v>
      </c>
      <c r="H79" s="15" t="s">
        <v>272</v>
      </c>
      <c r="I79" s="15" t="s">
        <v>273</v>
      </c>
      <c r="J79" s="1" t="s">
        <v>238</v>
      </c>
    </row>
    <row r="80" spans="1:10" ht="30" x14ac:dyDescent="0.25">
      <c r="B80" t="s">
        <v>76</v>
      </c>
      <c r="C80">
        <v>1</v>
      </c>
      <c r="D80" s="5"/>
      <c r="E80" s="5"/>
      <c r="F80" s="5"/>
      <c r="G80" s="16" t="s">
        <v>77</v>
      </c>
      <c r="H80" s="18" t="s">
        <v>274</v>
      </c>
      <c r="I80" s="18" t="s">
        <v>275</v>
      </c>
      <c r="J80" s="2" t="s">
        <v>211</v>
      </c>
    </row>
    <row r="81" spans="2:10" ht="30" x14ac:dyDescent="0.25">
      <c r="C81">
        <v>2</v>
      </c>
      <c r="D81" s="5"/>
      <c r="E81" s="5"/>
      <c r="F81" s="5"/>
      <c r="G81" s="16" t="s">
        <v>78</v>
      </c>
      <c r="H81" s="18" t="s">
        <v>276</v>
      </c>
      <c r="I81" s="18" t="s">
        <v>277</v>
      </c>
      <c r="J81" s="2" t="s">
        <v>211</v>
      </c>
    </row>
    <row r="82" spans="2:10" x14ac:dyDescent="0.25">
      <c r="C82">
        <v>3</v>
      </c>
      <c r="D82" s="5"/>
      <c r="E82" s="5"/>
      <c r="F82" s="43"/>
      <c r="G82" s="16" t="s">
        <v>278</v>
      </c>
      <c r="H82" s="16" t="s">
        <v>279</v>
      </c>
      <c r="I82" s="18" t="s">
        <v>280</v>
      </c>
      <c r="J82" s="2" t="s">
        <v>211</v>
      </c>
    </row>
    <row r="83" spans="2:10" ht="30" x14ac:dyDescent="0.25">
      <c r="C83">
        <v>4</v>
      </c>
      <c r="D83" s="13"/>
      <c r="E83" s="13"/>
      <c r="F83" s="13"/>
      <c r="G83" s="16" t="s">
        <v>354</v>
      </c>
      <c r="H83" s="16" t="s">
        <v>282</v>
      </c>
      <c r="I83" s="18" t="s">
        <v>281</v>
      </c>
      <c r="J83" s="2" t="s">
        <v>211</v>
      </c>
    </row>
    <row r="84" spans="2:10" ht="30" x14ac:dyDescent="0.25">
      <c r="C84">
        <v>5</v>
      </c>
      <c r="D84" s="5"/>
      <c r="E84" s="5"/>
      <c r="F84" s="5"/>
      <c r="G84" s="16" t="s">
        <v>79</v>
      </c>
      <c r="H84" s="16" t="s">
        <v>284</v>
      </c>
      <c r="I84" s="18" t="s">
        <v>283</v>
      </c>
      <c r="J84" s="2" t="s">
        <v>211</v>
      </c>
    </row>
    <row r="85" spans="2:10" ht="30" x14ac:dyDescent="0.25">
      <c r="C85">
        <v>6</v>
      </c>
      <c r="D85" s="5"/>
      <c r="E85" s="5"/>
      <c r="F85" s="5"/>
      <c r="G85" s="16" t="s">
        <v>80</v>
      </c>
      <c r="H85" s="16" t="s">
        <v>285</v>
      </c>
      <c r="I85" s="18" t="s">
        <v>286</v>
      </c>
      <c r="J85" s="2" t="s">
        <v>211</v>
      </c>
    </row>
    <row r="86" spans="2:10" ht="30" x14ac:dyDescent="0.25">
      <c r="C86">
        <v>7</v>
      </c>
      <c r="D86" s="5"/>
      <c r="E86" s="5"/>
      <c r="F86" s="5"/>
      <c r="G86" s="16" t="s">
        <v>81</v>
      </c>
      <c r="H86" s="16" t="s">
        <v>287</v>
      </c>
      <c r="I86" s="18" t="s">
        <v>211</v>
      </c>
      <c r="J86" s="2" t="s">
        <v>211</v>
      </c>
    </row>
    <row r="87" spans="2:10" s="1" customFormat="1" ht="15.75" thickBot="1" x14ac:dyDescent="0.3">
      <c r="C87" s="1">
        <v>8</v>
      </c>
      <c r="D87" s="44"/>
      <c r="E87" s="44"/>
      <c r="F87" s="44"/>
      <c r="G87" s="15" t="s">
        <v>82</v>
      </c>
      <c r="H87" s="15" t="s">
        <v>288</v>
      </c>
      <c r="I87" s="15" t="s">
        <v>211</v>
      </c>
      <c r="J87" s="1" t="s">
        <v>211</v>
      </c>
    </row>
    <row r="88" spans="2:10" x14ac:dyDescent="0.25">
      <c r="B88" t="s">
        <v>83</v>
      </c>
      <c r="C88">
        <v>1</v>
      </c>
      <c r="D88" s="5"/>
      <c r="E88" s="5"/>
      <c r="F88" s="5"/>
      <c r="G88" s="18" t="s">
        <v>95</v>
      </c>
      <c r="H88" s="18" t="s">
        <v>289</v>
      </c>
      <c r="I88" s="18" t="s">
        <v>211</v>
      </c>
      <c r="J88" s="2" t="s">
        <v>211</v>
      </c>
    </row>
    <row r="89" spans="2:10" x14ac:dyDescent="0.25">
      <c r="C89">
        <v>2</v>
      </c>
      <c r="D89" s="5"/>
      <c r="E89" s="5"/>
      <c r="F89" s="5"/>
      <c r="G89" s="16" t="s">
        <v>94</v>
      </c>
      <c r="H89" s="18" t="s">
        <v>290</v>
      </c>
      <c r="I89" s="18" t="s">
        <v>211</v>
      </c>
      <c r="J89" s="2" t="s">
        <v>211</v>
      </c>
    </row>
    <row r="90" spans="2:10" ht="30" x14ac:dyDescent="0.25">
      <c r="C90">
        <v>3</v>
      </c>
      <c r="D90" s="39"/>
      <c r="E90" s="39"/>
      <c r="F90" s="39"/>
      <c r="G90" s="16" t="s">
        <v>93</v>
      </c>
      <c r="H90" s="18" t="s">
        <v>291</v>
      </c>
      <c r="I90" s="18" t="s">
        <v>211</v>
      </c>
      <c r="J90" s="2" t="s">
        <v>211</v>
      </c>
    </row>
    <row r="91" spans="2:10" ht="30" x14ac:dyDescent="0.25">
      <c r="C91">
        <v>4</v>
      </c>
      <c r="D91" s="13"/>
      <c r="E91" s="13"/>
      <c r="F91" s="13"/>
      <c r="G91" s="16" t="s">
        <v>72</v>
      </c>
      <c r="H91" s="18" t="s">
        <v>293</v>
      </c>
      <c r="I91" s="18" t="s">
        <v>294</v>
      </c>
      <c r="J91" s="2" t="s">
        <v>211</v>
      </c>
    </row>
    <row r="92" spans="2:10" x14ac:dyDescent="0.25">
      <c r="C92">
        <v>5</v>
      </c>
      <c r="D92" s="13"/>
      <c r="E92" s="13"/>
      <c r="F92" s="13"/>
      <c r="G92" s="16" t="s">
        <v>92</v>
      </c>
      <c r="H92" s="18" t="s">
        <v>295</v>
      </c>
      <c r="I92" s="18" t="s">
        <v>292</v>
      </c>
      <c r="J92" s="2" t="s">
        <v>211</v>
      </c>
    </row>
    <row r="93" spans="2:10" x14ac:dyDescent="0.25">
      <c r="C93">
        <v>6</v>
      </c>
      <c r="D93" s="10"/>
      <c r="E93" s="10"/>
      <c r="F93" s="8"/>
      <c r="G93" s="16" t="s">
        <v>91</v>
      </c>
      <c r="H93" s="18" t="s">
        <v>297</v>
      </c>
      <c r="I93" s="18" t="s">
        <v>296</v>
      </c>
      <c r="J93" s="2" t="s">
        <v>211</v>
      </c>
    </row>
    <row r="94" spans="2:10" ht="30" x14ac:dyDescent="0.25">
      <c r="C94">
        <v>7</v>
      </c>
      <c r="D94" s="5"/>
      <c r="E94" s="5"/>
      <c r="F94" s="5"/>
      <c r="G94" s="16" t="s">
        <v>90</v>
      </c>
      <c r="H94" s="18" t="s">
        <v>298</v>
      </c>
      <c r="I94" s="18" t="s">
        <v>299</v>
      </c>
      <c r="J94" s="2" t="s">
        <v>211</v>
      </c>
    </row>
    <row r="95" spans="2:10" ht="30" x14ac:dyDescent="0.25">
      <c r="C95">
        <v>8</v>
      </c>
      <c r="D95" s="9"/>
      <c r="E95" s="9"/>
      <c r="F95" s="13"/>
      <c r="G95" s="16" t="s">
        <v>89</v>
      </c>
      <c r="H95" s="18" t="s">
        <v>301</v>
      </c>
      <c r="I95" s="18" t="s">
        <v>300</v>
      </c>
      <c r="J95" s="2" t="s">
        <v>211</v>
      </c>
    </row>
    <row r="96" spans="2:10" ht="30" x14ac:dyDescent="0.25">
      <c r="C96">
        <v>9</v>
      </c>
      <c r="D96" s="12"/>
      <c r="E96" s="12"/>
      <c r="F96" s="12"/>
      <c r="G96" s="16" t="s">
        <v>88</v>
      </c>
      <c r="H96" s="18" t="s">
        <v>302</v>
      </c>
      <c r="I96" s="18" t="s">
        <v>303</v>
      </c>
      <c r="J96" s="2" t="s">
        <v>211</v>
      </c>
    </row>
    <row r="97" spans="3:10" x14ac:dyDescent="0.25">
      <c r="C97">
        <v>10</v>
      </c>
      <c r="D97" s="5"/>
      <c r="E97" s="5"/>
      <c r="F97" s="5"/>
      <c r="G97" s="16" t="s">
        <v>86</v>
      </c>
      <c r="H97" s="16" t="s">
        <v>87</v>
      </c>
      <c r="I97" s="18" t="s">
        <v>304</v>
      </c>
      <c r="J97" s="2" t="s">
        <v>211</v>
      </c>
    </row>
    <row r="98" spans="3:10" ht="30" x14ac:dyDescent="0.25">
      <c r="C98">
        <v>11</v>
      </c>
      <c r="D98" s="6"/>
      <c r="E98" s="6"/>
      <c r="F98" s="6"/>
      <c r="G98" s="16" t="s">
        <v>310</v>
      </c>
      <c r="H98" s="16" t="s">
        <v>306</v>
      </c>
      <c r="I98" s="18" t="s">
        <v>305</v>
      </c>
      <c r="J98" s="2" t="s">
        <v>211</v>
      </c>
    </row>
    <row r="99" spans="3:10" ht="30" x14ac:dyDescent="0.25">
      <c r="C99">
        <v>12</v>
      </c>
      <c r="D99" s="6"/>
      <c r="E99" s="6"/>
      <c r="F99" s="40"/>
      <c r="G99" s="16" t="s">
        <v>311</v>
      </c>
      <c r="H99" s="16" t="s">
        <v>307</v>
      </c>
      <c r="I99" s="18" t="s">
        <v>308</v>
      </c>
      <c r="J99" s="2" t="s">
        <v>211</v>
      </c>
    </row>
    <row r="100" spans="3:10" ht="30" x14ac:dyDescent="0.25">
      <c r="C100">
        <v>13</v>
      </c>
      <c r="D100" s="39"/>
      <c r="E100" s="39"/>
      <c r="F100" s="39"/>
      <c r="G100" s="16" t="s">
        <v>312</v>
      </c>
      <c r="H100" s="16" t="s">
        <v>309</v>
      </c>
      <c r="I100" s="18" t="s">
        <v>211</v>
      </c>
      <c r="J100" s="2" t="s">
        <v>211</v>
      </c>
    </row>
    <row r="101" spans="3:10" ht="30" x14ac:dyDescent="0.25">
      <c r="C101">
        <v>14</v>
      </c>
      <c r="D101" s="9"/>
      <c r="E101" s="9"/>
      <c r="F101" s="9"/>
      <c r="G101" s="16" t="s">
        <v>85</v>
      </c>
      <c r="H101" s="16" t="s">
        <v>314</v>
      </c>
      <c r="I101" s="18" t="s">
        <v>313</v>
      </c>
      <c r="J101" s="2" t="s">
        <v>211</v>
      </c>
    </row>
    <row r="102" spans="3:10" ht="30" x14ac:dyDescent="0.25">
      <c r="C102">
        <v>15</v>
      </c>
      <c r="D102" s="8"/>
      <c r="E102" s="8"/>
      <c r="F102" s="8"/>
      <c r="G102" s="16" t="s">
        <v>84</v>
      </c>
      <c r="H102" s="16" t="s">
        <v>315</v>
      </c>
      <c r="I102" s="18" t="s">
        <v>316</v>
      </c>
      <c r="J102" s="2" t="s">
        <v>211</v>
      </c>
    </row>
  </sheetData>
  <pageMargins left="0.7" right="0.7" top="0.75" bottom="0.75" header="0.3" footer="0.3"/>
  <pageSetup paperSize="8" scale="37"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97"/>
  <sheetViews>
    <sheetView topLeftCell="A94" zoomScale="90" zoomScaleNormal="90" workbookViewId="0">
      <selection activeCell="D82" sqref="D82:D83"/>
    </sheetView>
  </sheetViews>
  <sheetFormatPr defaultRowHeight="15" x14ac:dyDescent="0.25"/>
  <cols>
    <col min="1" max="1" width="7.7109375" bestFit="1" customWidth="1"/>
    <col min="2" max="2" width="6.42578125" bestFit="1" customWidth="1"/>
    <col min="3" max="3" width="11.85546875" bestFit="1" customWidth="1"/>
    <col min="4" max="6" width="11.85546875" customWidth="1"/>
    <col min="7" max="7" width="44.85546875" style="16" customWidth="1"/>
    <col min="8" max="8" width="75" style="20" customWidth="1"/>
    <col min="9" max="9" width="121.85546875" style="16" customWidth="1"/>
    <col min="10" max="10" width="33.42578125" bestFit="1" customWidth="1"/>
  </cols>
  <sheetData>
    <row r="1" spans="1:10" s="1" customFormat="1" ht="15.75" thickBot="1" x14ac:dyDescent="0.3">
      <c r="A1" s="1" t="s">
        <v>4</v>
      </c>
      <c r="B1" s="1" t="s">
        <v>0</v>
      </c>
      <c r="C1" s="1" t="s">
        <v>1</v>
      </c>
      <c r="D1" s="1" t="s">
        <v>424</v>
      </c>
      <c r="E1" s="1" t="s">
        <v>425</v>
      </c>
      <c r="F1" s="1" t="s">
        <v>426</v>
      </c>
      <c r="G1" s="15" t="s">
        <v>2</v>
      </c>
      <c r="H1" s="28" t="s">
        <v>74</v>
      </c>
      <c r="I1" s="15" t="s">
        <v>49</v>
      </c>
      <c r="J1" s="1" t="s">
        <v>75</v>
      </c>
    </row>
    <row r="2" spans="1:10" ht="30" x14ac:dyDescent="0.25">
      <c r="A2" t="s">
        <v>317</v>
      </c>
      <c r="B2" t="s">
        <v>3</v>
      </c>
      <c r="C2">
        <v>1</v>
      </c>
      <c r="D2" s="12"/>
      <c r="E2" s="12"/>
      <c r="F2" s="6"/>
      <c r="G2" s="16" t="s">
        <v>6</v>
      </c>
      <c r="H2" s="20" t="s">
        <v>369</v>
      </c>
      <c r="I2" s="16" t="s">
        <v>370</v>
      </c>
      <c r="J2" t="s">
        <v>96</v>
      </c>
    </row>
    <row r="3" spans="1:10" ht="45" x14ac:dyDescent="0.25">
      <c r="C3">
        <v>2</v>
      </c>
      <c r="D3" s="12"/>
      <c r="E3" s="6"/>
      <c r="F3" s="13"/>
      <c r="G3" s="16" t="s">
        <v>7</v>
      </c>
      <c r="H3" s="20" t="s">
        <v>371</v>
      </c>
      <c r="I3" s="16" t="s">
        <v>372</v>
      </c>
      <c r="J3" t="s">
        <v>100</v>
      </c>
    </row>
    <row r="4" spans="1:10" x14ac:dyDescent="0.25">
      <c r="C4">
        <v>3</v>
      </c>
      <c r="D4" s="8"/>
      <c r="E4" s="8"/>
      <c r="F4" s="8"/>
      <c r="G4" s="16" t="s">
        <v>8</v>
      </c>
      <c r="H4" s="20" t="s">
        <v>373</v>
      </c>
      <c r="I4" s="16" t="s">
        <v>104</v>
      </c>
      <c r="J4" t="s">
        <v>103</v>
      </c>
    </row>
    <row r="5" spans="1:10" ht="45" x14ac:dyDescent="0.25">
      <c r="C5">
        <v>4</v>
      </c>
      <c r="G5" s="16" t="s">
        <v>318</v>
      </c>
      <c r="H5" s="20" t="s">
        <v>105</v>
      </c>
      <c r="I5" s="16" t="s">
        <v>107</v>
      </c>
      <c r="J5" t="s">
        <v>106</v>
      </c>
    </row>
    <row r="6" spans="1:10" x14ac:dyDescent="0.25">
      <c r="C6">
        <v>4.0999999999999996</v>
      </c>
      <c r="D6" s="9"/>
      <c r="E6" s="9"/>
      <c r="F6" s="9"/>
      <c r="G6" s="16">
        <v>1</v>
      </c>
      <c r="H6" s="20" t="s">
        <v>411</v>
      </c>
      <c r="I6" s="16" t="s">
        <v>419</v>
      </c>
      <c r="J6" t="s">
        <v>415</v>
      </c>
    </row>
    <row r="7" spans="1:10" x14ac:dyDescent="0.25">
      <c r="C7">
        <v>4.2</v>
      </c>
      <c r="D7" s="8"/>
      <c r="E7" s="8"/>
      <c r="F7" s="8"/>
      <c r="G7" s="16">
        <v>2</v>
      </c>
      <c r="H7" s="20" t="s">
        <v>412</v>
      </c>
      <c r="I7" s="16" t="s">
        <v>420</v>
      </c>
      <c r="J7" t="s">
        <v>416</v>
      </c>
    </row>
    <row r="8" spans="1:10" x14ac:dyDescent="0.25">
      <c r="C8">
        <v>4.3</v>
      </c>
      <c r="D8" s="6"/>
      <c r="E8" s="6"/>
      <c r="F8" s="6"/>
      <c r="G8" s="16">
        <v>3</v>
      </c>
      <c r="H8" s="20" t="s">
        <v>413</v>
      </c>
      <c r="I8" s="16" t="s">
        <v>422</v>
      </c>
      <c r="J8" t="s">
        <v>417</v>
      </c>
    </row>
    <row r="9" spans="1:10" x14ac:dyDescent="0.25">
      <c r="C9">
        <v>4.4000000000000004</v>
      </c>
      <c r="D9" s="12"/>
      <c r="E9" s="12"/>
      <c r="F9" s="6"/>
      <c r="G9" s="16">
        <v>4</v>
      </c>
      <c r="H9" s="20" t="s">
        <v>414</v>
      </c>
      <c r="I9" s="16" t="s">
        <v>421</v>
      </c>
      <c r="J9" t="s">
        <v>418</v>
      </c>
    </row>
    <row r="10" spans="1:10" x14ac:dyDescent="0.25">
      <c r="C10">
        <v>5</v>
      </c>
      <c r="D10" s="13"/>
      <c r="E10" s="13"/>
      <c r="F10" s="13"/>
      <c r="G10" s="16" t="s">
        <v>10</v>
      </c>
      <c r="H10" s="20" t="s">
        <v>108</v>
      </c>
      <c r="I10" s="16" t="s">
        <v>110</v>
      </c>
      <c r="J10" t="s">
        <v>109</v>
      </c>
    </row>
    <row r="11" spans="1:10" ht="30" x14ac:dyDescent="0.25">
      <c r="C11">
        <v>6</v>
      </c>
      <c r="D11" s="6"/>
      <c r="E11" s="6"/>
      <c r="F11" s="12"/>
      <c r="G11" s="16" t="s">
        <v>319</v>
      </c>
      <c r="H11" s="20" t="s">
        <v>111</v>
      </c>
      <c r="I11" s="16" t="s">
        <v>113</v>
      </c>
      <c r="J11" t="s">
        <v>112</v>
      </c>
    </row>
    <row r="12" spans="1:10" ht="15.75" thickBot="1" x14ac:dyDescent="0.3">
      <c r="C12">
        <v>7</v>
      </c>
      <c r="D12" s="21"/>
      <c r="E12" s="21"/>
      <c r="F12" s="51"/>
      <c r="G12" s="16" t="s">
        <v>320</v>
      </c>
      <c r="H12" s="18" t="s">
        <v>114</v>
      </c>
      <c r="I12" s="17" t="s">
        <v>115</v>
      </c>
      <c r="J12" s="4" t="s">
        <v>112</v>
      </c>
    </row>
    <row r="13" spans="1:10" s="1" customFormat="1" ht="30.75" thickBot="1" x14ac:dyDescent="0.3">
      <c r="C13" s="1">
        <v>8</v>
      </c>
      <c r="D13" s="19"/>
      <c r="E13" s="45"/>
      <c r="F13" s="45"/>
      <c r="G13" s="15" t="s">
        <v>321</v>
      </c>
      <c r="H13" s="28" t="s">
        <v>374</v>
      </c>
      <c r="I13" s="15" t="s">
        <v>375</v>
      </c>
      <c r="J13" s="1" t="s">
        <v>112</v>
      </c>
    </row>
    <row r="14" spans="1:10" x14ac:dyDescent="0.25">
      <c r="B14" t="s">
        <v>13</v>
      </c>
      <c r="C14">
        <v>1</v>
      </c>
      <c r="D14" s="9"/>
      <c r="E14" s="9"/>
      <c r="F14" s="12"/>
      <c r="G14" s="16" t="s">
        <v>72</v>
      </c>
      <c r="H14" s="18" t="s">
        <v>378</v>
      </c>
      <c r="I14" s="18" t="s">
        <v>377</v>
      </c>
      <c r="J14" s="2" t="s">
        <v>376</v>
      </c>
    </row>
    <row r="15" spans="1:10" ht="30" x14ac:dyDescent="0.25">
      <c r="C15">
        <v>2</v>
      </c>
      <c r="D15" s="12"/>
      <c r="E15" s="12"/>
      <c r="F15" s="12"/>
      <c r="G15" s="16" t="s">
        <v>322</v>
      </c>
      <c r="H15" s="29" t="s">
        <v>379</v>
      </c>
      <c r="I15" s="18" t="s">
        <v>380</v>
      </c>
      <c r="J15" s="2" t="s">
        <v>381</v>
      </c>
    </row>
    <row r="16" spans="1:10" x14ac:dyDescent="0.25">
      <c r="C16">
        <v>3</v>
      </c>
      <c r="D16" s="6"/>
      <c r="E16" s="6"/>
      <c r="F16" s="12"/>
      <c r="G16" s="16" t="s">
        <v>323</v>
      </c>
      <c r="H16" s="18" t="s">
        <v>382</v>
      </c>
      <c r="I16" s="18" t="s">
        <v>383</v>
      </c>
      <c r="J16" s="2" t="s">
        <v>116</v>
      </c>
    </row>
    <row r="17" spans="3:10" x14ac:dyDescent="0.25">
      <c r="C17">
        <v>4</v>
      </c>
      <c r="D17" s="39"/>
      <c r="E17" s="39"/>
      <c r="F17" s="39"/>
      <c r="G17" s="16" t="s">
        <v>324</v>
      </c>
      <c r="H17" s="18" t="s">
        <v>136</v>
      </c>
      <c r="I17" s="18" t="s">
        <v>211</v>
      </c>
      <c r="J17" s="2" t="s">
        <v>137</v>
      </c>
    </row>
    <row r="18" spans="3:10" x14ac:dyDescent="0.25">
      <c r="C18">
        <v>5</v>
      </c>
      <c r="D18" s="5"/>
      <c r="E18" s="5"/>
      <c r="F18" s="5"/>
      <c r="G18" s="16" t="s">
        <v>325</v>
      </c>
      <c r="H18" s="18" t="s">
        <v>384</v>
      </c>
      <c r="I18" s="18" t="s">
        <v>167</v>
      </c>
      <c r="J18" s="2" t="s">
        <v>139</v>
      </c>
    </row>
    <row r="19" spans="3:10" x14ac:dyDescent="0.25">
      <c r="C19">
        <v>6</v>
      </c>
      <c r="D19" s="9"/>
      <c r="E19" s="9"/>
      <c r="F19" s="9"/>
      <c r="G19" s="16" t="s">
        <v>38</v>
      </c>
      <c r="H19" s="18" t="s">
        <v>385</v>
      </c>
      <c r="I19" s="18" t="s">
        <v>386</v>
      </c>
      <c r="J19" s="2" t="s">
        <v>139</v>
      </c>
    </row>
    <row r="20" spans="3:10" ht="30" x14ac:dyDescent="0.25">
      <c r="C20">
        <v>7</v>
      </c>
      <c r="D20" s="9"/>
      <c r="E20" s="9"/>
      <c r="F20" s="9"/>
      <c r="G20" s="16" t="s">
        <v>37</v>
      </c>
      <c r="H20" s="18" t="s">
        <v>388</v>
      </c>
      <c r="I20" s="18" t="s">
        <v>387</v>
      </c>
      <c r="J20" s="2" t="s">
        <v>116</v>
      </c>
    </row>
    <row r="21" spans="3:10" x14ac:dyDescent="0.25">
      <c r="C21">
        <v>8</v>
      </c>
      <c r="D21" s="13"/>
      <c r="E21" s="13"/>
      <c r="F21" s="8"/>
      <c r="G21" s="16" t="s">
        <v>326</v>
      </c>
      <c r="H21" s="18" t="s">
        <v>144</v>
      </c>
      <c r="I21" s="16" t="s">
        <v>145</v>
      </c>
      <c r="J21" s="2" t="s">
        <v>139</v>
      </c>
    </row>
    <row r="22" spans="3:10" x14ac:dyDescent="0.25">
      <c r="C22">
        <v>9</v>
      </c>
      <c r="D22" s="9"/>
      <c r="E22" s="9"/>
      <c r="F22" s="40"/>
      <c r="G22" s="16" t="s">
        <v>35</v>
      </c>
      <c r="H22" s="18" t="s">
        <v>146</v>
      </c>
      <c r="I22" s="16" t="s">
        <v>147</v>
      </c>
      <c r="J22" s="2" t="s">
        <v>148</v>
      </c>
    </row>
    <row r="23" spans="3:10" ht="30" x14ac:dyDescent="0.25">
      <c r="C23">
        <v>10</v>
      </c>
      <c r="D23" s="5"/>
      <c r="E23" s="5"/>
      <c r="F23" s="5"/>
      <c r="G23" s="16" t="s">
        <v>34</v>
      </c>
      <c r="H23" s="18" t="s">
        <v>149</v>
      </c>
      <c r="I23" s="16" t="s">
        <v>150</v>
      </c>
      <c r="J23" s="2" t="s">
        <v>151</v>
      </c>
    </row>
    <row r="24" spans="3:10" ht="30" x14ac:dyDescent="0.25">
      <c r="C24">
        <v>11</v>
      </c>
      <c r="D24" s="9"/>
      <c r="E24" s="9"/>
      <c r="F24" s="9"/>
      <c r="G24" s="16" t="s">
        <v>33</v>
      </c>
      <c r="H24" s="18" t="s">
        <v>152</v>
      </c>
      <c r="I24" s="16" t="s">
        <v>153</v>
      </c>
      <c r="J24" s="2" t="s">
        <v>154</v>
      </c>
    </row>
    <row r="25" spans="3:10" x14ac:dyDescent="0.25">
      <c r="C25">
        <v>12</v>
      </c>
      <c r="D25" s="12"/>
      <c r="E25" s="12"/>
      <c r="F25" s="12"/>
      <c r="G25" s="16" t="s">
        <v>32</v>
      </c>
      <c r="H25" s="18" t="s">
        <v>155</v>
      </c>
      <c r="I25" s="16" t="s">
        <v>156</v>
      </c>
      <c r="J25" s="2" t="s">
        <v>157</v>
      </c>
    </row>
    <row r="26" spans="3:10" x14ac:dyDescent="0.25">
      <c r="C26">
        <v>13</v>
      </c>
      <c r="D26" s="9"/>
      <c r="E26" s="9"/>
      <c r="F26" s="9"/>
      <c r="G26" s="16" t="s">
        <v>327</v>
      </c>
      <c r="H26" s="18" t="s">
        <v>158</v>
      </c>
      <c r="I26" s="16" t="s">
        <v>159</v>
      </c>
      <c r="J26" s="2" t="s">
        <v>160</v>
      </c>
    </row>
    <row r="27" spans="3:10" x14ac:dyDescent="0.25">
      <c r="C27">
        <v>14</v>
      </c>
      <c r="D27" s="6"/>
      <c r="E27" s="6"/>
      <c r="F27" s="6"/>
      <c r="G27" s="16" t="s">
        <v>30</v>
      </c>
      <c r="H27" s="18" t="s">
        <v>161</v>
      </c>
      <c r="I27" s="16" t="s">
        <v>162</v>
      </c>
      <c r="J27" s="2" t="s">
        <v>157</v>
      </c>
    </row>
    <row r="28" spans="3:10" x14ac:dyDescent="0.25">
      <c r="C28">
        <v>15</v>
      </c>
      <c r="D28" s="5"/>
      <c r="E28" s="5"/>
      <c r="F28" s="5"/>
      <c r="G28" s="16" t="s">
        <v>328</v>
      </c>
      <c r="H28" s="18" t="s">
        <v>163</v>
      </c>
      <c r="I28" s="16" t="s">
        <v>164</v>
      </c>
      <c r="J28" s="2" t="s">
        <v>137</v>
      </c>
    </row>
    <row r="29" spans="3:10" ht="30" x14ac:dyDescent="0.25">
      <c r="C29">
        <v>16</v>
      </c>
      <c r="D29" s="5"/>
      <c r="E29" s="5"/>
      <c r="F29" s="5"/>
      <c r="G29" s="16" t="s">
        <v>165</v>
      </c>
      <c r="H29" s="18" t="s">
        <v>166</v>
      </c>
      <c r="I29" s="18" t="s">
        <v>167</v>
      </c>
      <c r="J29" s="2" t="s">
        <v>168</v>
      </c>
    </row>
    <row r="30" spans="3:10" x14ac:dyDescent="0.25">
      <c r="C30">
        <v>17</v>
      </c>
      <c r="D30" s="13"/>
      <c r="E30" s="13"/>
      <c r="F30" s="13"/>
      <c r="G30" s="16" t="s">
        <v>28</v>
      </c>
      <c r="H30" s="18" t="s">
        <v>170</v>
      </c>
      <c r="I30" s="18" t="s">
        <v>171</v>
      </c>
      <c r="J30" s="2" t="s">
        <v>169</v>
      </c>
    </row>
    <row r="31" spans="3:10" x14ac:dyDescent="0.25">
      <c r="C31">
        <v>18</v>
      </c>
      <c r="D31" s="39"/>
      <c r="E31" s="39"/>
      <c r="F31" s="39"/>
      <c r="G31" s="16" t="s">
        <v>27</v>
      </c>
      <c r="H31" s="18" t="s">
        <v>172</v>
      </c>
      <c r="I31" s="18" t="s">
        <v>211</v>
      </c>
      <c r="J31" s="2" t="s">
        <v>173</v>
      </c>
    </row>
    <row r="32" spans="3:10" x14ac:dyDescent="0.25">
      <c r="C32">
        <v>19</v>
      </c>
      <c r="D32" s="12"/>
      <c r="E32" s="12"/>
      <c r="F32" s="12"/>
      <c r="G32" s="16" t="s">
        <v>26</v>
      </c>
      <c r="H32" s="18" t="s">
        <v>174</v>
      </c>
      <c r="I32" s="16" t="s">
        <v>175</v>
      </c>
      <c r="J32" s="2" t="s">
        <v>176</v>
      </c>
    </row>
    <row r="33" spans="2:10" x14ac:dyDescent="0.25">
      <c r="C33">
        <v>20</v>
      </c>
      <c r="D33" s="5"/>
      <c r="E33" s="5"/>
      <c r="F33" s="5"/>
      <c r="G33" s="16" t="s">
        <v>177</v>
      </c>
      <c r="H33" s="18" t="s">
        <v>177</v>
      </c>
      <c r="I33" s="16" t="s">
        <v>211</v>
      </c>
      <c r="J33" s="2" t="s">
        <v>116</v>
      </c>
    </row>
    <row r="34" spans="2:10" x14ac:dyDescent="0.25">
      <c r="C34">
        <v>21</v>
      </c>
      <c r="D34" s="6"/>
      <c r="E34" s="6"/>
      <c r="F34" s="6"/>
      <c r="G34" s="16" t="s">
        <v>329</v>
      </c>
      <c r="H34" s="18" t="s">
        <v>178</v>
      </c>
      <c r="I34" s="16" t="s">
        <v>179</v>
      </c>
      <c r="J34" s="2" t="s">
        <v>116</v>
      </c>
    </row>
    <row r="35" spans="2:10" x14ac:dyDescent="0.25">
      <c r="C35">
        <v>22</v>
      </c>
      <c r="D35" s="6"/>
      <c r="E35" s="6"/>
      <c r="F35" s="6"/>
      <c r="G35" s="16" t="s">
        <v>24</v>
      </c>
      <c r="H35" s="18" t="s">
        <v>180</v>
      </c>
      <c r="I35" s="16" t="s">
        <v>162</v>
      </c>
      <c r="J35" s="2" t="s">
        <v>157</v>
      </c>
    </row>
    <row r="36" spans="2:10" x14ac:dyDescent="0.25">
      <c r="C36">
        <v>23</v>
      </c>
      <c r="D36" s="6"/>
      <c r="E36" s="6"/>
      <c r="F36" s="6"/>
      <c r="G36" s="16" t="s">
        <v>23</v>
      </c>
      <c r="H36" s="18" t="s">
        <v>181</v>
      </c>
      <c r="I36" s="16" t="s">
        <v>182</v>
      </c>
      <c r="J36" s="2" t="s">
        <v>176</v>
      </c>
    </row>
    <row r="37" spans="2:10" x14ac:dyDescent="0.25">
      <c r="C37">
        <v>24</v>
      </c>
      <c r="D37" s="39"/>
      <c r="E37" s="39"/>
      <c r="F37" s="39"/>
      <c r="G37" s="16" t="s">
        <v>330</v>
      </c>
      <c r="H37" s="18" t="s">
        <v>183</v>
      </c>
      <c r="I37" s="16" t="s">
        <v>211</v>
      </c>
      <c r="J37" s="2" t="s">
        <v>169</v>
      </c>
    </row>
    <row r="38" spans="2:10" x14ac:dyDescent="0.25">
      <c r="C38">
        <v>25</v>
      </c>
      <c r="D38" s="6"/>
      <c r="E38" s="6"/>
      <c r="F38" s="6"/>
      <c r="G38" s="16" t="s">
        <v>21</v>
      </c>
      <c r="H38" s="18" t="s">
        <v>184</v>
      </c>
      <c r="I38" s="16" t="s">
        <v>185</v>
      </c>
      <c r="J38" s="2" t="s">
        <v>157</v>
      </c>
    </row>
    <row r="39" spans="2:10" x14ac:dyDescent="0.25">
      <c r="C39">
        <v>26</v>
      </c>
      <c r="D39" s="6"/>
      <c r="E39" s="6"/>
      <c r="F39" s="6"/>
      <c r="G39" s="16" t="s">
        <v>20</v>
      </c>
      <c r="H39" s="18" t="s">
        <v>186</v>
      </c>
      <c r="I39" s="16" t="s">
        <v>185</v>
      </c>
      <c r="J39" s="2" t="s">
        <v>187</v>
      </c>
    </row>
    <row r="40" spans="2:10" ht="30" x14ac:dyDescent="0.25">
      <c r="C40">
        <v>27</v>
      </c>
      <c r="D40" s="5"/>
      <c r="E40" s="5"/>
      <c r="F40" s="5"/>
      <c r="G40" s="16" t="s">
        <v>19</v>
      </c>
      <c r="H40" s="18" t="s">
        <v>188</v>
      </c>
      <c r="I40" s="16" t="s">
        <v>211</v>
      </c>
      <c r="J40" s="2" t="s">
        <v>187</v>
      </c>
    </row>
    <row r="41" spans="2:10" x14ac:dyDescent="0.25">
      <c r="C41">
        <v>28</v>
      </c>
      <c r="D41" s="9"/>
      <c r="E41" s="9"/>
      <c r="F41" s="9"/>
      <c r="G41" s="16" t="s">
        <v>331</v>
      </c>
      <c r="H41" s="18" t="s">
        <v>189</v>
      </c>
      <c r="I41" s="16" t="s">
        <v>190</v>
      </c>
      <c r="J41" t="s">
        <v>191</v>
      </c>
    </row>
    <row r="42" spans="2:10" x14ac:dyDescent="0.25">
      <c r="C42">
        <v>29</v>
      </c>
      <c r="D42" s="13"/>
      <c r="E42" s="13"/>
      <c r="F42" s="13"/>
      <c r="G42" s="16" t="s">
        <v>17</v>
      </c>
      <c r="H42" s="18" t="s">
        <v>192</v>
      </c>
      <c r="I42" s="16" t="s">
        <v>211</v>
      </c>
      <c r="J42" t="s">
        <v>187</v>
      </c>
    </row>
    <row r="43" spans="2:10" x14ac:dyDescent="0.25">
      <c r="C43">
        <v>30</v>
      </c>
      <c r="D43" s="6"/>
      <c r="E43" s="6"/>
      <c r="F43" s="6"/>
      <c r="G43" s="16" t="s">
        <v>16</v>
      </c>
      <c r="H43" s="18" t="s">
        <v>193</v>
      </c>
      <c r="I43" s="16" t="s">
        <v>194</v>
      </c>
      <c r="J43" t="s">
        <v>187</v>
      </c>
    </row>
    <row r="44" spans="2:10" ht="30" x14ac:dyDescent="0.25">
      <c r="C44">
        <v>31</v>
      </c>
      <c r="D44" s="13"/>
      <c r="E44" s="13"/>
      <c r="F44" s="13"/>
      <c r="G44" s="16" t="s">
        <v>332</v>
      </c>
      <c r="H44" s="18" t="s">
        <v>195</v>
      </c>
      <c r="I44" s="16" t="s">
        <v>211</v>
      </c>
      <c r="J44" t="s">
        <v>191</v>
      </c>
    </row>
    <row r="45" spans="2:10" s="1" customFormat="1" ht="15.75" thickBot="1" x14ac:dyDescent="0.3">
      <c r="C45" s="1">
        <v>32</v>
      </c>
      <c r="D45" s="19"/>
      <c r="E45" s="19"/>
      <c r="F45" s="19"/>
      <c r="G45" s="15" t="s">
        <v>14</v>
      </c>
      <c r="H45" s="28" t="s">
        <v>196</v>
      </c>
      <c r="I45" s="15" t="s">
        <v>197</v>
      </c>
      <c r="J45" s="1" t="s">
        <v>116</v>
      </c>
    </row>
    <row r="46" spans="2:10" ht="30" x14ac:dyDescent="0.25">
      <c r="B46" t="s">
        <v>50</v>
      </c>
      <c r="C46">
        <v>1</v>
      </c>
      <c r="D46" s="6"/>
      <c r="E46" s="6"/>
      <c r="F46" s="12"/>
      <c r="G46" s="16" t="s">
        <v>333</v>
      </c>
      <c r="H46" s="18" t="s">
        <v>204</v>
      </c>
      <c r="I46" s="18" t="s">
        <v>205</v>
      </c>
      <c r="J46" s="2" t="s">
        <v>215</v>
      </c>
    </row>
    <row r="47" spans="2:10" ht="30" x14ac:dyDescent="0.25">
      <c r="C47">
        <v>2</v>
      </c>
      <c r="D47" s="6"/>
      <c r="E47" s="6"/>
      <c r="F47" s="6"/>
      <c r="G47" s="16" t="s">
        <v>334</v>
      </c>
      <c r="H47" s="18" t="s">
        <v>207</v>
      </c>
      <c r="I47" s="18" t="s">
        <v>206</v>
      </c>
      <c r="J47" s="2" t="s">
        <v>216</v>
      </c>
    </row>
    <row r="48" spans="2:10" ht="30" x14ac:dyDescent="0.25">
      <c r="C48">
        <v>3</v>
      </c>
      <c r="D48" s="5"/>
      <c r="E48" s="5"/>
      <c r="F48" s="5"/>
      <c r="G48" s="16" t="s">
        <v>335</v>
      </c>
      <c r="H48" s="18" t="s">
        <v>208</v>
      </c>
      <c r="I48" s="18" t="s">
        <v>209</v>
      </c>
      <c r="J48" s="2" t="s">
        <v>216</v>
      </c>
    </row>
    <row r="49" spans="3:10" x14ac:dyDescent="0.25">
      <c r="C49">
        <v>4</v>
      </c>
      <c r="D49" s="39"/>
      <c r="E49" s="39"/>
      <c r="F49" s="39"/>
      <c r="G49" s="16" t="s">
        <v>336</v>
      </c>
      <c r="H49" s="18" t="s">
        <v>210</v>
      </c>
      <c r="I49" s="18" t="s">
        <v>211</v>
      </c>
      <c r="J49" s="2" t="s">
        <v>217</v>
      </c>
    </row>
    <row r="50" spans="3:10" ht="45" x14ac:dyDescent="0.25">
      <c r="C50">
        <v>5</v>
      </c>
      <c r="D50" s="39"/>
      <c r="E50" s="39"/>
      <c r="F50" s="5"/>
      <c r="G50" s="16" t="s">
        <v>67</v>
      </c>
      <c r="H50" s="18" t="s">
        <v>212</v>
      </c>
      <c r="I50" s="18" t="s">
        <v>211</v>
      </c>
      <c r="J50" s="2" t="s">
        <v>218</v>
      </c>
    </row>
    <row r="51" spans="3:10" ht="30" x14ac:dyDescent="0.25">
      <c r="C51">
        <v>6</v>
      </c>
      <c r="D51" s="12"/>
      <c r="E51" s="12"/>
      <c r="F51" s="12"/>
      <c r="G51" s="16" t="s">
        <v>66</v>
      </c>
      <c r="H51" s="18" t="s">
        <v>213</v>
      </c>
      <c r="I51" s="18" t="s">
        <v>214</v>
      </c>
      <c r="J51" s="2" t="s">
        <v>218</v>
      </c>
    </row>
    <row r="52" spans="3:10" x14ac:dyDescent="0.25">
      <c r="C52">
        <v>7</v>
      </c>
      <c r="D52" s="5"/>
      <c r="E52" s="5"/>
      <c r="F52" s="5"/>
      <c r="G52" s="16" t="s">
        <v>337</v>
      </c>
      <c r="H52" s="18" t="s">
        <v>219</v>
      </c>
      <c r="I52" s="18" t="s">
        <v>220</v>
      </c>
      <c r="J52" s="2" t="s">
        <v>221</v>
      </c>
    </row>
    <row r="53" spans="3:10" ht="30" x14ac:dyDescent="0.25">
      <c r="C53">
        <v>8</v>
      </c>
      <c r="D53" s="5"/>
      <c r="E53" s="5"/>
      <c r="F53" s="5"/>
      <c r="G53" s="16" t="s">
        <v>65</v>
      </c>
      <c r="H53" s="18" t="s">
        <v>225</v>
      </c>
      <c r="I53" s="18" t="s">
        <v>226</v>
      </c>
      <c r="J53" s="2" t="s">
        <v>222</v>
      </c>
    </row>
    <row r="54" spans="3:10" x14ac:dyDescent="0.25">
      <c r="C54">
        <v>9</v>
      </c>
      <c r="D54" s="6"/>
      <c r="E54" s="6"/>
      <c r="F54" s="6"/>
      <c r="G54" s="16" t="s">
        <v>338</v>
      </c>
      <c r="H54" s="18" t="s">
        <v>227</v>
      </c>
      <c r="I54" s="18" t="s">
        <v>228</v>
      </c>
      <c r="J54" s="2" t="s">
        <v>223</v>
      </c>
    </row>
    <row r="55" spans="3:10" x14ac:dyDescent="0.25">
      <c r="C55">
        <v>10</v>
      </c>
      <c r="D55" s="5"/>
      <c r="E55" s="5"/>
      <c r="F55" s="5"/>
      <c r="G55" s="16" t="s">
        <v>339</v>
      </c>
      <c r="H55" s="18" t="s">
        <v>229</v>
      </c>
      <c r="I55" s="18" t="s">
        <v>230</v>
      </c>
      <c r="J55" s="2" t="s">
        <v>223</v>
      </c>
    </row>
    <row r="56" spans="3:10" x14ac:dyDescent="0.25">
      <c r="C56">
        <v>11</v>
      </c>
      <c r="D56" s="5"/>
      <c r="E56" s="5"/>
      <c r="F56" s="5"/>
      <c r="G56" s="16" t="s">
        <v>340</v>
      </c>
      <c r="H56" s="18" t="s">
        <v>231</v>
      </c>
      <c r="I56" s="18" t="s">
        <v>211</v>
      </c>
      <c r="J56" s="2" t="s">
        <v>223</v>
      </c>
    </row>
    <row r="57" spans="3:10" x14ac:dyDescent="0.25">
      <c r="C57">
        <v>12</v>
      </c>
      <c r="D57" s="6"/>
      <c r="E57" s="6"/>
      <c r="F57" s="6"/>
      <c r="G57" s="16" t="s">
        <v>341</v>
      </c>
      <c r="H57" s="18" t="s">
        <v>232</v>
      </c>
      <c r="I57" s="18" t="s">
        <v>233</v>
      </c>
      <c r="J57" s="2" t="s">
        <v>223</v>
      </c>
    </row>
    <row r="58" spans="3:10" x14ac:dyDescent="0.25">
      <c r="C58">
        <v>13</v>
      </c>
      <c r="D58" s="9"/>
      <c r="E58" s="9"/>
      <c r="F58" s="9"/>
      <c r="G58" s="16" t="s">
        <v>342</v>
      </c>
      <c r="H58" s="18" t="s">
        <v>235</v>
      </c>
      <c r="I58" s="18" t="s">
        <v>234</v>
      </c>
      <c r="J58" s="2" t="s">
        <v>224</v>
      </c>
    </row>
    <row r="59" spans="3:10" x14ac:dyDescent="0.25">
      <c r="C59">
        <v>14</v>
      </c>
      <c r="D59" s="6"/>
      <c r="E59" s="6"/>
      <c r="F59" s="6"/>
      <c r="G59" s="16" t="s">
        <v>343</v>
      </c>
      <c r="H59" s="18" t="s">
        <v>243</v>
      </c>
      <c r="I59" s="18" t="s">
        <v>244</v>
      </c>
      <c r="J59" s="2" t="s">
        <v>236</v>
      </c>
    </row>
    <row r="60" spans="3:10" x14ac:dyDescent="0.25">
      <c r="C60">
        <v>15</v>
      </c>
      <c r="D60" s="11"/>
      <c r="E60" s="11"/>
      <c r="F60" s="11"/>
      <c r="G60" s="16" t="s">
        <v>344</v>
      </c>
      <c r="H60" s="18" t="s">
        <v>245</v>
      </c>
      <c r="I60" s="18" t="s">
        <v>246</v>
      </c>
      <c r="J60" s="2" t="s">
        <v>237</v>
      </c>
    </row>
    <row r="61" spans="3:10" x14ac:dyDescent="0.25">
      <c r="C61">
        <v>16</v>
      </c>
      <c r="D61" s="6"/>
      <c r="E61" s="6"/>
      <c r="F61" s="12"/>
      <c r="G61" s="20" t="s">
        <v>252</v>
      </c>
      <c r="H61" s="18" t="s">
        <v>247</v>
      </c>
      <c r="I61" s="18" t="s">
        <v>248</v>
      </c>
      <c r="J61" s="2" t="s">
        <v>237</v>
      </c>
    </row>
    <row r="62" spans="3:10" x14ac:dyDescent="0.25">
      <c r="C62">
        <v>17</v>
      </c>
      <c r="D62" s="6"/>
      <c r="E62" s="6"/>
      <c r="F62" s="12"/>
      <c r="G62" s="16" t="s">
        <v>57</v>
      </c>
      <c r="H62" s="18" t="s">
        <v>249</v>
      </c>
      <c r="I62" s="18" t="s">
        <v>250</v>
      </c>
      <c r="J62" s="2" t="s">
        <v>240</v>
      </c>
    </row>
    <row r="63" spans="3:10" ht="30" x14ac:dyDescent="0.25">
      <c r="C63">
        <v>18</v>
      </c>
      <c r="D63" s="39"/>
      <c r="E63" s="39"/>
      <c r="F63" s="39"/>
      <c r="G63" s="16" t="s">
        <v>253</v>
      </c>
      <c r="H63" s="18" t="s">
        <v>251</v>
      </c>
      <c r="I63" s="18" t="s">
        <v>211</v>
      </c>
      <c r="J63" s="2" t="s">
        <v>240</v>
      </c>
    </row>
    <row r="64" spans="3:10" ht="30" x14ac:dyDescent="0.25">
      <c r="C64">
        <v>20</v>
      </c>
      <c r="D64" s="12"/>
      <c r="E64" s="12"/>
      <c r="F64" s="39"/>
      <c r="G64" s="16" t="s">
        <v>254</v>
      </c>
      <c r="H64" s="18" t="s">
        <v>256</v>
      </c>
      <c r="I64" s="18" t="s">
        <v>257</v>
      </c>
      <c r="J64" s="2" t="s">
        <v>240</v>
      </c>
    </row>
    <row r="65" spans="2:10" x14ac:dyDescent="0.25">
      <c r="C65">
        <v>21</v>
      </c>
      <c r="D65" s="6"/>
      <c r="E65" s="6"/>
      <c r="F65" s="6"/>
      <c r="G65" s="16" t="s">
        <v>389</v>
      </c>
      <c r="H65" s="18" t="s">
        <v>258</v>
      </c>
      <c r="I65" s="18" t="s">
        <v>259</v>
      </c>
      <c r="J65" s="2" t="s">
        <v>240</v>
      </c>
    </row>
    <row r="66" spans="2:10" x14ac:dyDescent="0.25">
      <c r="C66">
        <v>22</v>
      </c>
      <c r="D66" s="5"/>
      <c r="E66" s="5"/>
      <c r="F66" s="5"/>
      <c r="G66" s="16" t="s">
        <v>345</v>
      </c>
      <c r="H66" s="18" t="s">
        <v>260</v>
      </c>
      <c r="I66" s="18" t="s">
        <v>261</v>
      </c>
      <c r="J66" s="2" t="s">
        <v>241</v>
      </c>
    </row>
    <row r="67" spans="2:10" ht="30" x14ac:dyDescent="0.25">
      <c r="C67">
        <v>23</v>
      </c>
      <c r="D67" s="39"/>
      <c r="E67" s="39"/>
      <c r="F67" s="39"/>
      <c r="G67" s="16" t="s">
        <v>346</v>
      </c>
      <c r="H67" s="18" t="s">
        <v>262</v>
      </c>
      <c r="I67" s="18" t="s">
        <v>211</v>
      </c>
      <c r="J67" s="2" t="s">
        <v>242</v>
      </c>
    </row>
    <row r="68" spans="2:10" x14ac:dyDescent="0.25">
      <c r="C68">
        <v>24</v>
      </c>
      <c r="D68" s="5"/>
      <c r="E68" s="5"/>
      <c r="F68" s="5"/>
      <c r="G68" s="16" t="s">
        <v>347</v>
      </c>
      <c r="H68" s="18" t="s">
        <v>263</v>
      </c>
      <c r="I68" s="18" t="s">
        <v>264</v>
      </c>
      <c r="J68" s="2" t="s">
        <v>390</v>
      </c>
    </row>
    <row r="69" spans="2:10" x14ac:dyDescent="0.25">
      <c r="C69">
        <v>25</v>
      </c>
      <c r="D69" s="12"/>
      <c r="E69" s="12"/>
      <c r="F69" s="12"/>
      <c r="G69" s="16" t="s">
        <v>348</v>
      </c>
      <c r="H69" s="18" t="s">
        <v>266</v>
      </c>
      <c r="I69" s="18" t="s">
        <v>267</v>
      </c>
      <c r="J69" s="2" t="s">
        <v>239</v>
      </c>
    </row>
    <row r="70" spans="2:10" x14ac:dyDescent="0.25">
      <c r="C70">
        <v>26</v>
      </c>
      <c r="D70" s="12"/>
      <c r="E70" s="12"/>
      <c r="F70" s="12"/>
      <c r="G70" s="16" t="s">
        <v>349</v>
      </c>
      <c r="H70" s="18" t="s">
        <v>266</v>
      </c>
      <c r="I70" s="18" t="s">
        <v>267</v>
      </c>
      <c r="J70" s="2" t="s">
        <v>239</v>
      </c>
    </row>
    <row r="71" spans="2:10" ht="30" x14ac:dyDescent="0.25">
      <c r="C71">
        <v>27</v>
      </c>
      <c r="D71" s="5"/>
      <c r="E71" s="5"/>
      <c r="F71" s="8"/>
      <c r="G71" s="16" t="s">
        <v>350</v>
      </c>
      <c r="H71" s="18" t="s">
        <v>268</v>
      </c>
      <c r="I71" s="18" t="s">
        <v>269</v>
      </c>
      <c r="J71" s="2" t="s">
        <v>239</v>
      </c>
    </row>
    <row r="72" spans="2:10" x14ac:dyDescent="0.25">
      <c r="C72">
        <v>28</v>
      </c>
      <c r="D72" s="11"/>
      <c r="E72" s="11"/>
      <c r="F72" s="11"/>
      <c r="G72" s="16" t="s">
        <v>52</v>
      </c>
      <c r="H72" s="18" t="s">
        <v>270</v>
      </c>
      <c r="I72" s="18" t="s">
        <v>271</v>
      </c>
      <c r="J72" s="2" t="s">
        <v>239</v>
      </c>
    </row>
    <row r="73" spans="2:10" s="1" customFormat="1" ht="30.75" thickBot="1" x14ac:dyDescent="0.3">
      <c r="C73" s="1">
        <v>29</v>
      </c>
      <c r="D73" s="21"/>
      <c r="E73" s="21"/>
      <c r="F73" s="23"/>
      <c r="G73" s="15" t="s">
        <v>351</v>
      </c>
      <c r="H73" s="28" t="s">
        <v>391</v>
      </c>
      <c r="I73" s="15" t="s">
        <v>392</v>
      </c>
      <c r="J73" s="1" t="s">
        <v>238</v>
      </c>
    </row>
    <row r="74" spans="2:10" x14ac:dyDescent="0.25">
      <c r="B74" t="s">
        <v>76</v>
      </c>
      <c r="C74">
        <v>1</v>
      </c>
      <c r="D74" s="5"/>
      <c r="E74" s="5"/>
      <c r="F74" s="5"/>
      <c r="G74" s="16" t="s">
        <v>352</v>
      </c>
      <c r="H74" s="18" t="s">
        <v>274</v>
      </c>
      <c r="I74" s="18" t="s">
        <v>275</v>
      </c>
      <c r="J74" s="2" t="s">
        <v>211</v>
      </c>
    </row>
    <row r="75" spans="2:10" x14ac:dyDescent="0.25">
      <c r="C75">
        <v>2</v>
      </c>
      <c r="D75" s="5"/>
      <c r="E75" s="5"/>
      <c r="F75" s="5"/>
      <c r="G75" s="16" t="s">
        <v>353</v>
      </c>
      <c r="H75" s="18" t="s">
        <v>276</v>
      </c>
      <c r="I75" s="18" t="s">
        <v>277</v>
      </c>
      <c r="J75" s="2" t="s">
        <v>211</v>
      </c>
    </row>
    <row r="76" spans="2:10" ht="30" x14ac:dyDescent="0.25">
      <c r="C76">
        <v>3</v>
      </c>
      <c r="D76" s="5"/>
      <c r="E76" s="5"/>
      <c r="F76" s="43"/>
      <c r="G76" s="16" t="s">
        <v>278</v>
      </c>
      <c r="H76" s="20" t="s">
        <v>279</v>
      </c>
      <c r="I76" s="18" t="s">
        <v>280</v>
      </c>
      <c r="J76" s="2" t="s">
        <v>211</v>
      </c>
    </row>
    <row r="77" spans="2:10" ht="30" x14ac:dyDescent="0.25">
      <c r="C77">
        <v>4</v>
      </c>
      <c r="D77" s="13"/>
      <c r="E77" s="13"/>
      <c r="F77" s="13"/>
      <c r="G77" s="16" t="s">
        <v>354</v>
      </c>
      <c r="H77" s="20" t="s">
        <v>282</v>
      </c>
      <c r="I77" s="18" t="s">
        <v>281</v>
      </c>
      <c r="J77" s="2" t="s">
        <v>211</v>
      </c>
    </row>
    <row r="78" spans="2:10" ht="30" x14ac:dyDescent="0.25">
      <c r="C78">
        <v>5</v>
      </c>
      <c r="D78" s="5"/>
      <c r="E78" s="5"/>
      <c r="F78" s="5"/>
      <c r="G78" s="16" t="s">
        <v>355</v>
      </c>
      <c r="H78" s="20" t="s">
        <v>284</v>
      </c>
      <c r="I78" s="18" t="s">
        <v>283</v>
      </c>
      <c r="J78" s="2" t="s">
        <v>211</v>
      </c>
    </row>
    <row r="79" spans="2:10" ht="30" x14ac:dyDescent="0.25">
      <c r="C79">
        <v>6</v>
      </c>
      <c r="D79" s="5"/>
      <c r="E79" s="5"/>
      <c r="F79" s="5"/>
      <c r="G79" s="16" t="s">
        <v>356</v>
      </c>
      <c r="H79" s="20" t="s">
        <v>285</v>
      </c>
      <c r="I79" s="18" t="s">
        <v>286</v>
      </c>
      <c r="J79" s="2" t="s">
        <v>211</v>
      </c>
    </row>
    <row r="80" spans="2:10" ht="30" x14ac:dyDescent="0.25">
      <c r="C80">
        <v>7</v>
      </c>
      <c r="D80" s="5"/>
      <c r="E80" s="5"/>
      <c r="F80" s="5"/>
      <c r="G80" s="16" t="s">
        <v>357</v>
      </c>
      <c r="H80" s="20" t="s">
        <v>287</v>
      </c>
      <c r="I80" s="18" t="s">
        <v>211</v>
      </c>
      <c r="J80" s="2" t="s">
        <v>211</v>
      </c>
    </row>
    <row r="81" spans="2:10" s="1" customFormat="1" ht="15.75" thickBot="1" x14ac:dyDescent="0.3">
      <c r="C81" s="1">
        <v>8</v>
      </c>
      <c r="D81" s="44"/>
      <c r="E81" s="44"/>
      <c r="F81" s="44"/>
      <c r="G81" s="15" t="s">
        <v>358</v>
      </c>
      <c r="H81" s="28" t="s">
        <v>288</v>
      </c>
      <c r="I81" s="15" t="s">
        <v>211</v>
      </c>
      <c r="J81" s="1" t="s">
        <v>211</v>
      </c>
    </row>
    <row r="82" spans="2:10" s="4" customFormat="1" x14ac:dyDescent="0.25">
      <c r="B82" t="s">
        <v>83</v>
      </c>
      <c r="C82" s="2">
        <v>1</v>
      </c>
      <c r="D82" s="5"/>
      <c r="E82" s="5"/>
      <c r="F82" s="5"/>
      <c r="G82" s="18" t="s">
        <v>393</v>
      </c>
      <c r="H82" s="18" t="s">
        <v>394</v>
      </c>
      <c r="I82" s="17"/>
      <c r="J82" s="2" t="s">
        <v>211</v>
      </c>
    </row>
    <row r="83" spans="2:10" s="4" customFormat="1" x14ac:dyDescent="0.25">
      <c r="C83" s="2">
        <v>2</v>
      </c>
      <c r="D83" s="5"/>
      <c r="E83" s="5"/>
      <c r="F83" s="5"/>
      <c r="G83" s="18" t="s">
        <v>395</v>
      </c>
      <c r="H83" s="18" t="s">
        <v>396</v>
      </c>
      <c r="I83" s="17"/>
      <c r="J83" s="2" t="s">
        <v>211</v>
      </c>
    </row>
    <row r="84" spans="2:10" x14ac:dyDescent="0.25">
      <c r="C84" s="2">
        <v>3</v>
      </c>
      <c r="D84" s="24"/>
      <c r="E84" s="24"/>
      <c r="F84" s="24"/>
      <c r="G84" s="16" t="s">
        <v>359</v>
      </c>
      <c r="H84" s="18" t="s">
        <v>397</v>
      </c>
      <c r="I84" s="18" t="s">
        <v>398</v>
      </c>
      <c r="J84" s="2" t="s">
        <v>399</v>
      </c>
    </row>
    <row r="85" spans="2:10" ht="45" x14ac:dyDescent="0.25">
      <c r="C85" s="2">
        <v>4</v>
      </c>
      <c r="D85" s="46"/>
      <c r="E85" s="46"/>
      <c r="F85" s="46"/>
      <c r="G85" s="16" t="s">
        <v>360</v>
      </c>
      <c r="H85" s="18" t="s">
        <v>400</v>
      </c>
      <c r="I85" s="18" t="s">
        <v>211</v>
      </c>
      <c r="J85" s="2" t="s">
        <v>399</v>
      </c>
    </row>
    <row r="86" spans="2:10" ht="45" x14ac:dyDescent="0.25">
      <c r="C86" s="2">
        <v>5</v>
      </c>
      <c r="D86" s="46"/>
      <c r="E86" s="46"/>
      <c r="F86" s="46"/>
      <c r="G86" s="16" t="s">
        <v>361</v>
      </c>
      <c r="H86" s="18" t="s">
        <v>401</v>
      </c>
      <c r="I86" s="18" t="s">
        <v>211</v>
      </c>
      <c r="J86" s="2" t="s">
        <v>211</v>
      </c>
    </row>
    <row r="87" spans="2:10" ht="45" x14ac:dyDescent="0.25">
      <c r="C87" s="2">
        <v>6</v>
      </c>
      <c r="D87" s="26"/>
      <c r="E87" s="26"/>
      <c r="F87" s="26"/>
      <c r="G87" s="16" t="s">
        <v>362</v>
      </c>
      <c r="H87" s="18" t="s">
        <v>402</v>
      </c>
      <c r="I87" s="18" t="s">
        <v>403</v>
      </c>
      <c r="J87" s="2" t="s">
        <v>211</v>
      </c>
    </row>
    <row r="88" spans="2:10" ht="30" x14ac:dyDescent="0.25">
      <c r="C88" s="2">
        <v>7</v>
      </c>
      <c r="D88" s="27"/>
      <c r="E88" s="27"/>
      <c r="F88" s="27"/>
      <c r="G88" s="16" t="s">
        <v>363</v>
      </c>
      <c r="H88" s="18" t="s">
        <v>404</v>
      </c>
      <c r="I88" s="18" t="s">
        <v>405</v>
      </c>
      <c r="J88" s="2" t="s">
        <v>211</v>
      </c>
    </row>
    <row r="89" spans="2:10" ht="30" x14ac:dyDescent="0.25">
      <c r="C89" s="2">
        <v>8</v>
      </c>
      <c r="D89" s="25"/>
      <c r="E89" s="25"/>
      <c r="F89" s="25"/>
      <c r="G89" s="16" t="s">
        <v>364</v>
      </c>
      <c r="H89" s="18" t="s">
        <v>298</v>
      </c>
      <c r="I89" s="18" t="s">
        <v>299</v>
      </c>
      <c r="J89" s="2" t="s">
        <v>211</v>
      </c>
    </row>
    <row r="90" spans="2:10" ht="30" x14ac:dyDescent="0.25">
      <c r="C90" s="2">
        <v>9</v>
      </c>
      <c r="D90" s="9"/>
      <c r="E90" s="9"/>
      <c r="F90" s="13"/>
      <c r="G90" s="16" t="s">
        <v>365</v>
      </c>
      <c r="H90" s="18" t="s">
        <v>301</v>
      </c>
      <c r="I90" s="18" t="s">
        <v>300</v>
      </c>
      <c r="J90" s="2" t="s">
        <v>211</v>
      </c>
    </row>
    <row r="91" spans="2:10" x14ac:dyDescent="0.25">
      <c r="C91" s="2">
        <v>10</v>
      </c>
      <c r="D91" s="12"/>
      <c r="E91" s="12"/>
      <c r="F91" s="12"/>
      <c r="G91" s="16" t="s">
        <v>366</v>
      </c>
      <c r="H91" s="18" t="s">
        <v>302</v>
      </c>
      <c r="I91" s="18" t="s">
        <v>303</v>
      </c>
      <c r="J91" s="2" t="s">
        <v>211</v>
      </c>
    </row>
    <row r="92" spans="2:10" ht="30" x14ac:dyDescent="0.25">
      <c r="C92" s="2">
        <v>11</v>
      </c>
      <c r="D92" s="27"/>
      <c r="E92" s="27"/>
      <c r="F92" s="27"/>
      <c r="G92" s="16" t="s">
        <v>367</v>
      </c>
      <c r="H92" s="18" t="s">
        <v>407</v>
      </c>
      <c r="I92" s="18" t="s">
        <v>406</v>
      </c>
      <c r="J92" s="2" t="s">
        <v>211</v>
      </c>
    </row>
    <row r="93" spans="2:10" x14ac:dyDescent="0.25">
      <c r="C93" s="2">
        <v>12</v>
      </c>
      <c r="D93" s="25"/>
      <c r="E93" s="5"/>
      <c r="F93" s="5"/>
      <c r="G93" s="16" t="s">
        <v>368</v>
      </c>
      <c r="H93" s="20" t="s">
        <v>87</v>
      </c>
      <c r="I93" s="18" t="s">
        <v>304</v>
      </c>
      <c r="J93" s="2" t="s">
        <v>211</v>
      </c>
    </row>
    <row r="94" spans="2:10" ht="30" x14ac:dyDescent="0.25">
      <c r="C94" s="2">
        <v>13</v>
      </c>
      <c r="D94" s="6"/>
      <c r="E94" s="6"/>
      <c r="F94" s="6"/>
      <c r="G94" s="16" t="s">
        <v>310</v>
      </c>
      <c r="H94" s="20" t="s">
        <v>306</v>
      </c>
      <c r="I94" s="18" t="s">
        <v>305</v>
      </c>
      <c r="J94" s="2" t="s">
        <v>211</v>
      </c>
    </row>
    <row r="95" spans="2:10" ht="30" x14ac:dyDescent="0.25">
      <c r="C95" s="2">
        <v>14</v>
      </c>
      <c r="D95" s="6"/>
      <c r="E95" s="6"/>
      <c r="F95" s="40"/>
      <c r="G95" s="16" t="s">
        <v>311</v>
      </c>
      <c r="H95" s="20" t="s">
        <v>307</v>
      </c>
      <c r="I95" s="18" t="s">
        <v>308</v>
      </c>
      <c r="J95" s="2" t="s">
        <v>211</v>
      </c>
    </row>
    <row r="96" spans="2:10" ht="30" x14ac:dyDescent="0.25">
      <c r="C96" s="2">
        <v>15</v>
      </c>
      <c r="D96" s="46"/>
      <c r="E96" s="46"/>
      <c r="F96" s="46"/>
      <c r="G96" s="16" t="s">
        <v>312</v>
      </c>
      <c r="H96" s="20" t="s">
        <v>309</v>
      </c>
      <c r="I96" s="18" t="s">
        <v>211</v>
      </c>
      <c r="J96" s="2" t="s">
        <v>211</v>
      </c>
    </row>
    <row r="97" spans="3:10" ht="30" x14ac:dyDescent="0.25">
      <c r="C97" s="2">
        <v>16</v>
      </c>
      <c r="D97" s="9"/>
      <c r="E97" s="9"/>
      <c r="F97" s="9"/>
      <c r="G97" s="16" t="s">
        <v>85</v>
      </c>
      <c r="H97" s="20" t="s">
        <v>314</v>
      </c>
      <c r="I97" s="18" t="s">
        <v>408</v>
      </c>
      <c r="J97" s="2" t="s">
        <v>211</v>
      </c>
    </row>
  </sheetData>
  <pageMargins left="0.7" right="0.7" top="0.75" bottom="0.75" header="0.3" footer="0.3"/>
  <pageSetup paperSize="8" scale="35"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zoomScale="70" zoomScaleNormal="70" workbookViewId="0">
      <selection activeCell="AC64" sqref="AC64"/>
    </sheetView>
  </sheetViews>
  <sheetFormatPr defaultRowHeight="15" x14ac:dyDescent="0.25"/>
  <cols>
    <col min="2" max="2" width="53" bestFit="1" customWidth="1"/>
    <col min="3" max="3" width="55.85546875" bestFit="1" customWidth="1"/>
    <col min="4" max="4" width="6.85546875" bestFit="1" customWidth="1"/>
    <col min="5" max="5" width="15" bestFit="1" customWidth="1"/>
    <col min="6" max="6" width="15.85546875" style="16" bestFit="1" customWidth="1"/>
    <col min="7" max="7" width="10.5703125" bestFit="1" customWidth="1"/>
    <col min="8" max="8" width="10.85546875" style="32" customWidth="1"/>
    <col min="9" max="15" width="10.5703125" bestFit="1" customWidth="1"/>
  </cols>
  <sheetData>
    <row r="1" spans="1:15" ht="21" x14ac:dyDescent="0.35">
      <c r="F1" s="31" t="s">
        <v>5</v>
      </c>
    </row>
    <row r="2" spans="1:15" x14ac:dyDescent="0.25">
      <c r="F2" s="36" t="s">
        <v>3</v>
      </c>
      <c r="G2" s="37"/>
      <c r="H2" s="38" t="s">
        <v>13</v>
      </c>
      <c r="I2" s="37"/>
      <c r="J2" s="38" t="s">
        <v>50</v>
      </c>
      <c r="K2" s="37"/>
      <c r="L2" s="38" t="s">
        <v>76</v>
      </c>
      <c r="M2" s="37"/>
      <c r="N2" s="38" t="s">
        <v>83</v>
      </c>
      <c r="O2" s="37"/>
    </row>
    <row r="3" spans="1:15" ht="30" x14ac:dyDescent="0.25">
      <c r="F3" s="36" t="s">
        <v>431</v>
      </c>
      <c r="G3" s="37"/>
      <c r="H3" s="38" t="s">
        <v>431</v>
      </c>
      <c r="I3" s="37"/>
      <c r="J3" s="38" t="s">
        <v>431</v>
      </c>
      <c r="K3" s="37"/>
      <c r="L3" s="38" t="s">
        <v>431</v>
      </c>
      <c r="M3" s="37"/>
      <c r="N3" s="38" t="s">
        <v>431</v>
      </c>
      <c r="O3" s="37"/>
    </row>
    <row r="4" spans="1:15" s="14" customFormat="1" ht="30.75" thickBot="1" x14ac:dyDescent="0.3">
      <c r="B4" s="14" t="s">
        <v>409</v>
      </c>
      <c r="C4" s="14" t="s">
        <v>410</v>
      </c>
      <c r="D4" s="14" t="s">
        <v>423</v>
      </c>
      <c r="F4" s="30" t="s">
        <v>428</v>
      </c>
      <c r="G4" s="14" t="s">
        <v>432</v>
      </c>
      <c r="H4" s="35" t="s">
        <v>428</v>
      </c>
      <c r="I4" s="14" t="s">
        <v>432</v>
      </c>
      <c r="J4" s="35" t="s">
        <v>428</v>
      </c>
      <c r="K4" s="14" t="s">
        <v>432</v>
      </c>
      <c r="L4" s="35" t="s">
        <v>428</v>
      </c>
      <c r="M4" s="14" t="s">
        <v>432</v>
      </c>
      <c r="N4" s="35" t="s">
        <v>428</v>
      </c>
      <c r="O4" s="14" t="s">
        <v>432</v>
      </c>
    </row>
    <row r="5" spans="1:15" x14ac:dyDescent="0.25">
      <c r="A5">
        <v>2</v>
      </c>
      <c r="B5" t="s">
        <v>439</v>
      </c>
      <c r="D5" s="7"/>
      <c r="E5" s="3"/>
      <c r="F5" s="16">
        <v>6</v>
      </c>
      <c r="G5">
        <f>F5/F16*100</f>
        <v>20</v>
      </c>
      <c r="H5" s="34">
        <v>20</v>
      </c>
      <c r="I5">
        <f>H5/H16*100</f>
        <v>18.018018018018019</v>
      </c>
      <c r="J5" s="34">
        <v>14</v>
      </c>
      <c r="K5">
        <f>J5/J16*100</f>
        <v>15.555555555555555</v>
      </c>
      <c r="L5" s="34">
        <v>0</v>
      </c>
      <c r="M5">
        <f>L5/L16*100</f>
        <v>0</v>
      </c>
      <c r="N5" s="34">
        <v>4</v>
      </c>
      <c r="O5">
        <f>N5/N16*100</f>
        <v>8.8888888888888893</v>
      </c>
    </row>
    <row r="6" spans="1:15" x14ac:dyDescent="0.25">
      <c r="A6">
        <v>7</v>
      </c>
      <c r="B6" t="s">
        <v>444</v>
      </c>
      <c r="D6" s="9"/>
      <c r="E6" s="3"/>
      <c r="F6" s="16">
        <v>5</v>
      </c>
      <c r="G6">
        <f>F6/F16*100</f>
        <v>16.666666666666664</v>
      </c>
      <c r="H6" s="34">
        <v>17</v>
      </c>
      <c r="I6">
        <f>H6/H16*100</f>
        <v>15.315315315315313</v>
      </c>
      <c r="J6" s="34">
        <v>3</v>
      </c>
      <c r="K6">
        <f>J6/J16*100</f>
        <v>3.3333333333333335</v>
      </c>
      <c r="L6" s="34">
        <v>0</v>
      </c>
      <c r="M6">
        <f>L6/L16*100</f>
        <v>0</v>
      </c>
      <c r="N6" s="34">
        <v>5</v>
      </c>
      <c r="O6">
        <f>N6/N16*100</f>
        <v>11.111111111111111</v>
      </c>
    </row>
    <row r="7" spans="1:15" x14ac:dyDescent="0.25">
      <c r="A7">
        <v>8</v>
      </c>
      <c r="B7" t="s">
        <v>443</v>
      </c>
      <c r="D7" s="10"/>
      <c r="E7" s="3"/>
      <c r="F7" s="16">
        <v>0</v>
      </c>
      <c r="G7">
        <f>F7/F16*100</f>
        <v>0</v>
      </c>
      <c r="H7" s="34">
        <v>3</v>
      </c>
      <c r="I7">
        <f>H7/H16*100</f>
        <v>2.7027027027027026</v>
      </c>
      <c r="J7" s="34">
        <v>9</v>
      </c>
      <c r="K7">
        <f>J7/J16*100</f>
        <v>10</v>
      </c>
      <c r="L7" s="34">
        <v>0</v>
      </c>
      <c r="M7">
        <f>L7/L16*100</f>
        <v>0</v>
      </c>
      <c r="N7" s="34">
        <v>2</v>
      </c>
      <c r="O7">
        <f>N7/N16*100</f>
        <v>4.4444444444444446</v>
      </c>
    </row>
    <row r="8" spans="1:15" x14ac:dyDescent="0.25">
      <c r="A8">
        <v>4</v>
      </c>
      <c r="B8" t="s">
        <v>441</v>
      </c>
      <c r="D8" s="6"/>
      <c r="E8" s="3"/>
      <c r="F8" s="16">
        <v>8</v>
      </c>
      <c r="G8">
        <f>F8/F16*100</f>
        <v>26.666666666666668</v>
      </c>
      <c r="H8" s="34">
        <v>23</v>
      </c>
      <c r="I8">
        <f>H8/H16*100</f>
        <v>20.72072072072072</v>
      </c>
      <c r="J8" s="34">
        <v>21</v>
      </c>
      <c r="K8">
        <f>J8/J16*100</f>
        <v>23.333333333333332</v>
      </c>
      <c r="L8" s="34">
        <v>0</v>
      </c>
      <c r="M8">
        <f>L8/L16*100</f>
        <v>0</v>
      </c>
      <c r="N8" s="34">
        <v>5</v>
      </c>
      <c r="O8">
        <f>N8/N16*100</f>
        <v>11.111111111111111</v>
      </c>
    </row>
    <row r="9" spans="1:15" x14ac:dyDescent="0.25">
      <c r="A9">
        <v>5</v>
      </c>
      <c r="B9" t="s">
        <v>445</v>
      </c>
      <c r="D9" s="11"/>
      <c r="E9" s="3"/>
      <c r="F9" s="16">
        <v>1</v>
      </c>
      <c r="G9">
        <f>F9/F16*100</f>
        <v>3.3333333333333335</v>
      </c>
      <c r="H9" s="34">
        <v>0</v>
      </c>
      <c r="I9">
        <f>H9/H16*100</f>
        <v>0</v>
      </c>
      <c r="J9" s="34">
        <v>6</v>
      </c>
      <c r="K9">
        <f>J9/J16*100</f>
        <v>6.666666666666667</v>
      </c>
      <c r="L9" s="34">
        <v>0</v>
      </c>
      <c r="M9">
        <f>L9/L16*100</f>
        <v>0</v>
      </c>
      <c r="N9" s="34">
        <v>0</v>
      </c>
      <c r="O9">
        <f>N9/N16*100</f>
        <v>0</v>
      </c>
    </row>
    <row r="10" spans="1:15" s="4" customFormat="1" x14ac:dyDescent="0.25">
      <c r="A10" s="4">
        <v>9</v>
      </c>
      <c r="B10" s="4" t="s">
        <v>442</v>
      </c>
      <c r="D10" s="26"/>
      <c r="E10" s="2"/>
      <c r="F10" s="17">
        <v>4</v>
      </c>
      <c r="G10" s="4">
        <f>F10/F16*100</f>
        <v>13.333333333333334</v>
      </c>
      <c r="H10" s="17">
        <v>14</v>
      </c>
      <c r="I10" s="4">
        <f>H10/H16*100</f>
        <v>12.612612612612612</v>
      </c>
      <c r="J10" s="17">
        <v>0</v>
      </c>
      <c r="K10" s="4">
        <f>J10/J16*100</f>
        <v>0</v>
      </c>
      <c r="L10" s="17">
        <v>3</v>
      </c>
      <c r="M10" s="4">
        <f>L10/L16*100</f>
        <v>12.5</v>
      </c>
      <c r="N10" s="17">
        <v>7</v>
      </c>
      <c r="O10" s="4">
        <f>N10/N16*100</f>
        <v>15.555555555555555</v>
      </c>
    </row>
    <row r="11" spans="1:15" x14ac:dyDescent="0.25">
      <c r="A11">
        <v>6</v>
      </c>
      <c r="B11" t="s">
        <v>440</v>
      </c>
      <c r="C11" t="s">
        <v>435</v>
      </c>
      <c r="D11" s="8"/>
      <c r="E11" s="3"/>
      <c r="F11" s="16">
        <v>6</v>
      </c>
      <c r="G11">
        <f>F11/F16*100</f>
        <v>20</v>
      </c>
      <c r="H11" s="34">
        <v>1</v>
      </c>
      <c r="I11">
        <f>H11/H16*100</f>
        <v>0.90090090090090091</v>
      </c>
      <c r="J11" s="34">
        <v>1</v>
      </c>
      <c r="K11">
        <f>J11/J16*100</f>
        <v>1.1111111111111112</v>
      </c>
      <c r="L11" s="34">
        <v>1</v>
      </c>
      <c r="M11">
        <f>L11/L16*100</f>
        <v>4.1666666666666661</v>
      </c>
      <c r="N11" s="34">
        <v>4</v>
      </c>
      <c r="O11">
        <f>N11/N16*100</f>
        <v>8.8888888888888893</v>
      </c>
    </row>
    <row r="12" spans="1:15" x14ac:dyDescent="0.25">
      <c r="A12">
        <v>1</v>
      </c>
      <c r="B12" t="s">
        <v>433</v>
      </c>
      <c r="C12" t="s">
        <v>434</v>
      </c>
      <c r="D12" s="5"/>
      <c r="E12" s="3"/>
      <c r="F12" s="16">
        <v>0</v>
      </c>
      <c r="G12">
        <f>F12/F16*100</f>
        <v>0</v>
      </c>
      <c r="H12" s="34">
        <v>18</v>
      </c>
      <c r="I12">
        <f>H12/H16*100</f>
        <v>16.216216216216218</v>
      </c>
      <c r="J12" s="34">
        <v>24</v>
      </c>
      <c r="K12">
        <f>J12/J16*100</f>
        <v>26.666666666666668</v>
      </c>
      <c r="L12" s="34">
        <v>20</v>
      </c>
      <c r="M12">
        <f>L12/L16*100</f>
        <v>83.333333333333343</v>
      </c>
      <c r="N12" s="34">
        <v>12</v>
      </c>
      <c r="O12">
        <f>N12/N16*100</f>
        <v>26.666666666666668</v>
      </c>
    </row>
    <row r="13" spans="1:15" s="49" customFormat="1" x14ac:dyDescent="0.25">
      <c r="A13" s="49">
        <v>3</v>
      </c>
      <c r="B13" s="49" t="s">
        <v>446</v>
      </c>
      <c r="D13" s="53"/>
      <c r="E13" s="47"/>
      <c r="F13" s="48">
        <v>0</v>
      </c>
      <c r="G13" s="49">
        <f>F13/F16*100</f>
        <v>0</v>
      </c>
      <c r="H13" s="48">
        <v>15</v>
      </c>
      <c r="I13" s="49">
        <f>H13/H16*100</f>
        <v>13.513513513513514</v>
      </c>
      <c r="J13" s="48">
        <v>12</v>
      </c>
      <c r="K13" s="49">
        <f>J13/J16*100</f>
        <v>13.333333333333334</v>
      </c>
      <c r="L13" s="48">
        <v>0</v>
      </c>
      <c r="M13" s="49">
        <f>L13/L16*100</f>
        <v>0</v>
      </c>
      <c r="N13" s="48">
        <v>6</v>
      </c>
      <c r="O13" s="49">
        <f>N13/N16*100</f>
        <v>13.333333333333334</v>
      </c>
    </row>
    <row r="14" spans="1:15" s="4" customFormat="1" x14ac:dyDescent="0.25">
      <c r="A14" s="2"/>
      <c r="B14" s="2"/>
      <c r="C14" s="2"/>
      <c r="D14" s="2"/>
      <c r="E14" s="4" t="s">
        <v>438</v>
      </c>
      <c r="F14" s="17">
        <f>SUM(F5:F13)</f>
        <v>30</v>
      </c>
      <c r="G14" s="17">
        <f t="shared" ref="G14:O14" si="0">SUM(G5:G13)</f>
        <v>99.999999999999986</v>
      </c>
      <c r="H14" s="17">
        <f t="shared" si="0"/>
        <v>111</v>
      </c>
      <c r="I14" s="17">
        <f t="shared" si="0"/>
        <v>100</v>
      </c>
      <c r="J14" s="17">
        <f t="shared" si="0"/>
        <v>90</v>
      </c>
      <c r="K14" s="17">
        <f t="shared" si="0"/>
        <v>100</v>
      </c>
      <c r="L14" s="17">
        <f t="shared" si="0"/>
        <v>24</v>
      </c>
      <c r="M14" s="17">
        <f t="shared" si="0"/>
        <v>100</v>
      </c>
      <c r="N14" s="17">
        <f t="shared" si="0"/>
        <v>45</v>
      </c>
      <c r="O14" s="17">
        <f t="shared" si="0"/>
        <v>100</v>
      </c>
    </row>
    <row r="15" spans="1:15" x14ac:dyDescent="0.25">
      <c r="A15" s="3"/>
      <c r="B15" s="3"/>
      <c r="C15" s="3"/>
      <c r="D15" s="3"/>
      <c r="E15" t="s">
        <v>429</v>
      </c>
      <c r="F15" s="16">
        <v>10</v>
      </c>
      <c r="H15" s="34">
        <v>37</v>
      </c>
      <c r="J15" s="34">
        <v>30</v>
      </c>
      <c r="L15" s="34">
        <v>8</v>
      </c>
      <c r="N15" s="34">
        <v>15</v>
      </c>
    </row>
    <row r="16" spans="1:15" x14ac:dyDescent="0.25">
      <c r="E16" t="s">
        <v>430</v>
      </c>
      <c r="F16" s="16">
        <f>F15*3</f>
        <v>30</v>
      </c>
      <c r="G16" s="16"/>
      <c r="H16" s="34">
        <f t="shared" ref="H16:N16" si="1">H15*3</f>
        <v>111</v>
      </c>
      <c r="I16" s="16"/>
      <c r="J16" s="34">
        <f t="shared" si="1"/>
        <v>90</v>
      </c>
      <c r="K16" s="16"/>
      <c r="L16" s="34">
        <f t="shared" si="1"/>
        <v>24</v>
      </c>
      <c r="M16" s="16"/>
      <c r="N16" s="34">
        <f t="shared" si="1"/>
        <v>45</v>
      </c>
      <c r="O16" s="16"/>
    </row>
    <row r="17" spans="1:14" x14ac:dyDescent="0.25">
      <c r="H17" s="16"/>
      <c r="J17" s="16"/>
      <c r="L17" s="16"/>
      <c r="N17" s="16"/>
    </row>
    <row r="18" spans="1:14" x14ac:dyDescent="0.25">
      <c r="E18" s="3"/>
      <c r="F18" s="20"/>
    </row>
    <row r="19" spans="1:14" x14ac:dyDescent="0.25">
      <c r="A19" s="3"/>
      <c r="B19" s="3"/>
      <c r="C19" s="3"/>
      <c r="D19" s="2"/>
      <c r="E19" s="2"/>
      <c r="F19" s="3"/>
    </row>
    <row r="20" spans="1:14" x14ac:dyDescent="0.25">
      <c r="A20" s="3"/>
      <c r="B20" s="3"/>
      <c r="C20" s="3"/>
      <c r="D20" s="2"/>
      <c r="E20" s="2"/>
      <c r="F20" s="3"/>
    </row>
    <row r="21" spans="1:14" x14ac:dyDescent="0.25">
      <c r="A21" s="3"/>
      <c r="B21" s="3"/>
      <c r="C21" s="3"/>
      <c r="D21" s="2"/>
      <c r="E21" s="2"/>
      <c r="F21" s="20"/>
    </row>
    <row r="22" spans="1:14" x14ac:dyDescent="0.25">
      <c r="A22" s="3"/>
      <c r="B22" s="3"/>
      <c r="C22" s="3"/>
      <c r="D22" s="2"/>
      <c r="E22" s="2"/>
      <c r="F22" s="20"/>
    </row>
    <row r="23" spans="1:14" x14ac:dyDescent="0.25">
      <c r="A23" s="3"/>
      <c r="B23" s="3"/>
      <c r="C23" s="3"/>
      <c r="D23" s="2"/>
      <c r="E23" s="2"/>
      <c r="F23" s="20"/>
    </row>
    <row r="24" spans="1:14" x14ac:dyDescent="0.25">
      <c r="A24" s="3"/>
      <c r="B24" s="3"/>
      <c r="C24" s="3"/>
      <c r="D24" s="2"/>
      <c r="E24" s="2"/>
      <c r="F24" s="20"/>
    </row>
    <row r="25" spans="1:14" x14ac:dyDescent="0.25">
      <c r="A25" s="3"/>
      <c r="B25" s="3"/>
      <c r="C25" s="3"/>
      <c r="D25" s="2"/>
      <c r="E25" s="2"/>
      <c r="F25" s="20"/>
    </row>
    <row r="26" spans="1:14" x14ac:dyDescent="0.25">
      <c r="A26" s="3"/>
      <c r="B26" s="3"/>
      <c r="C26" s="3"/>
      <c r="D26" s="2"/>
      <c r="E26" s="2"/>
      <c r="F26" s="20"/>
    </row>
    <row r="27" spans="1:14" x14ac:dyDescent="0.25">
      <c r="A27" s="3"/>
      <c r="B27" s="3"/>
      <c r="C27" s="3"/>
      <c r="D27" s="2"/>
      <c r="E27" s="2"/>
      <c r="F27" s="3"/>
    </row>
    <row r="28" spans="1:14" x14ac:dyDescent="0.25">
      <c r="A28" s="3"/>
      <c r="B28" s="3"/>
      <c r="C28" s="3"/>
      <c r="D28" s="2"/>
      <c r="E28" s="2"/>
      <c r="F28" s="20"/>
    </row>
    <row r="29" spans="1:14" x14ac:dyDescent="0.25">
      <c r="A29" s="3"/>
      <c r="B29" s="3"/>
      <c r="C29" s="3"/>
      <c r="D29" s="2"/>
      <c r="E29" s="2"/>
      <c r="F29" s="20"/>
    </row>
    <row r="30" spans="1:14" x14ac:dyDescent="0.25">
      <c r="D30" s="4"/>
      <c r="E30" s="4"/>
    </row>
    <row r="31" spans="1:14" x14ac:dyDescent="0.25">
      <c r="D31" s="4"/>
      <c r="E31" s="4"/>
    </row>
    <row r="32" spans="1:14" x14ac:dyDescent="0.25">
      <c r="D32" s="4"/>
      <c r="E32" s="4"/>
    </row>
  </sheetData>
  <pageMargins left="0.7" right="0.7" top="0.75" bottom="0.75" header="0.3" footer="0.3"/>
  <pageSetup paperSize="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
  <sheetViews>
    <sheetView zoomScale="80" zoomScaleNormal="80" workbookViewId="0">
      <selection activeCell="AD41" sqref="AD41"/>
    </sheetView>
  </sheetViews>
  <sheetFormatPr defaultRowHeight="15" x14ac:dyDescent="0.25"/>
  <cols>
    <col min="1" max="1" width="3" bestFit="1" customWidth="1"/>
    <col min="2" max="2" width="55.85546875" bestFit="1" customWidth="1"/>
    <col min="3" max="3" width="47" bestFit="1" customWidth="1"/>
    <col min="4" max="4" width="6.7109375" customWidth="1"/>
    <col min="5" max="5" width="15" bestFit="1" customWidth="1"/>
    <col min="6" max="6" width="12.28515625" customWidth="1"/>
    <col min="7" max="8" width="10.5703125" bestFit="1" customWidth="1"/>
    <col min="9" max="9" width="10.140625" bestFit="1" customWidth="1"/>
    <col min="10" max="10" width="10.5703125" bestFit="1" customWidth="1"/>
    <col min="11" max="11" width="10.140625" bestFit="1" customWidth="1"/>
    <col min="12" max="13" width="10.5703125" bestFit="1" customWidth="1"/>
    <col min="14" max="14" width="10.42578125" customWidth="1"/>
  </cols>
  <sheetData>
    <row r="1" spans="1:16" ht="21" x14ac:dyDescent="0.35">
      <c r="F1" s="33" t="s">
        <v>317</v>
      </c>
      <c r="H1" s="32"/>
    </row>
    <row r="2" spans="1:16" x14ac:dyDescent="0.25">
      <c r="F2" s="36" t="s">
        <v>3</v>
      </c>
      <c r="G2" s="37"/>
      <c r="H2" s="38" t="s">
        <v>13</v>
      </c>
      <c r="I2" s="37"/>
      <c r="J2" s="38" t="s">
        <v>50</v>
      </c>
      <c r="K2" s="37"/>
      <c r="L2" s="38" t="s">
        <v>76</v>
      </c>
      <c r="M2" s="37"/>
      <c r="N2" s="38" t="s">
        <v>83</v>
      </c>
    </row>
    <row r="3" spans="1:16" ht="45" x14ac:dyDescent="0.25">
      <c r="F3" s="36" t="s">
        <v>431</v>
      </c>
      <c r="G3" s="37"/>
      <c r="H3" s="38" t="s">
        <v>431</v>
      </c>
      <c r="I3" s="37"/>
      <c r="J3" s="38" t="s">
        <v>431</v>
      </c>
      <c r="K3" s="37"/>
      <c r="L3" s="38" t="s">
        <v>431</v>
      </c>
      <c r="M3" s="37"/>
      <c r="N3" s="38" t="s">
        <v>431</v>
      </c>
    </row>
    <row r="4" spans="1:16" ht="30.75" thickBot="1" x14ac:dyDescent="0.3">
      <c r="A4" s="14"/>
      <c r="B4" s="14" t="s">
        <v>409</v>
      </c>
      <c r="C4" s="14" t="s">
        <v>410</v>
      </c>
      <c r="D4" s="14" t="s">
        <v>423</v>
      </c>
      <c r="E4" s="14"/>
      <c r="F4" s="30" t="s">
        <v>428</v>
      </c>
      <c r="G4" s="14" t="s">
        <v>432</v>
      </c>
      <c r="H4" s="35" t="s">
        <v>428</v>
      </c>
      <c r="I4" s="14" t="s">
        <v>432</v>
      </c>
      <c r="J4" s="35" t="s">
        <v>428</v>
      </c>
      <c r="K4" s="14" t="s">
        <v>432</v>
      </c>
      <c r="L4" s="35" t="s">
        <v>428</v>
      </c>
      <c r="M4" s="14" t="s">
        <v>432</v>
      </c>
      <c r="N4" s="35" t="s">
        <v>428</v>
      </c>
      <c r="O4" s="14" t="s">
        <v>432</v>
      </c>
      <c r="P4" s="14"/>
    </row>
    <row r="5" spans="1:16" x14ac:dyDescent="0.25">
      <c r="A5">
        <v>2</v>
      </c>
      <c r="B5" t="s">
        <v>439</v>
      </c>
      <c r="D5" s="7"/>
      <c r="E5" s="3"/>
      <c r="F5" s="16">
        <v>6</v>
      </c>
      <c r="G5">
        <f>F5/F16*100</f>
        <v>18.181818181818183</v>
      </c>
      <c r="H5" s="34">
        <v>12</v>
      </c>
      <c r="I5">
        <f>H5/H16*100</f>
        <v>12.5</v>
      </c>
      <c r="J5" s="34">
        <v>15</v>
      </c>
      <c r="K5">
        <f>J5/J16*100</f>
        <v>17.857142857142858</v>
      </c>
      <c r="L5" s="34">
        <v>0</v>
      </c>
      <c r="M5">
        <f>L5/L16*100</f>
        <v>0</v>
      </c>
      <c r="N5" s="34">
        <v>4</v>
      </c>
      <c r="O5">
        <f>N5/N16*100</f>
        <v>8.3333333333333321</v>
      </c>
    </row>
    <row r="6" spans="1:16" x14ac:dyDescent="0.25">
      <c r="A6">
        <v>7</v>
      </c>
      <c r="B6" t="s">
        <v>444</v>
      </c>
      <c r="D6" s="9"/>
      <c r="E6" s="3"/>
      <c r="F6" s="16">
        <v>5</v>
      </c>
      <c r="G6">
        <f>F6/F16*100</f>
        <v>15.151515151515152</v>
      </c>
      <c r="H6" s="34">
        <v>19</v>
      </c>
      <c r="I6">
        <f>H6/H16*100</f>
        <v>19.791666666666664</v>
      </c>
      <c r="J6" s="34">
        <v>5</v>
      </c>
      <c r="K6">
        <f>J6/J16*100</f>
        <v>5.9523809523809517</v>
      </c>
      <c r="L6" s="34">
        <v>0</v>
      </c>
      <c r="M6">
        <f>L6/L16*100</f>
        <v>0</v>
      </c>
      <c r="N6" s="34">
        <v>8</v>
      </c>
      <c r="O6">
        <f>N6/N16*100</f>
        <v>16.666666666666664</v>
      </c>
    </row>
    <row r="7" spans="1:16" x14ac:dyDescent="0.25">
      <c r="A7">
        <v>8</v>
      </c>
      <c r="B7" t="s">
        <v>443</v>
      </c>
      <c r="D7" s="10"/>
      <c r="E7" s="3"/>
      <c r="F7" s="16">
        <v>0</v>
      </c>
      <c r="G7">
        <f>F7/F16*100</f>
        <v>0</v>
      </c>
      <c r="H7" s="34">
        <v>0</v>
      </c>
      <c r="I7">
        <f>H7/H16*100</f>
        <v>0</v>
      </c>
      <c r="J7" s="34">
        <v>0</v>
      </c>
      <c r="K7">
        <f>J7/J16*100</f>
        <v>0</v>
      </c>
      <c r="L7" s="34">
        <v>0</v>
      </c>
      <c r="M7">
        <f>L7/L16*100</f>
        <v>0</v>
      </c>
      <c r="N7" s="34">
        <v>6</v>
      </c>
      <c r="O7">
        <f>N7/N16*100</f>
        <v>12.5</v>
      </c>
    </row>
    <row r="8" spans="1:16" x14ac:dyDescent="0.25">
      <c r="A8">
        <v>4</v>
      </c>
      <c r="B8" t="s">
        <v>441</v>
      </c>
      <c r="D8" s="6"/>
      <c r="E8" s="3"/>
      <c r="F8" s="16">
        <v>8</v>
      </c>
      <c r="G8">
        <f>F8/F16*100</f>
        <v>24.242424242424242</v>
      </c>
      <c r="H8" s="34">
        <v>23</v>
      </c>
      <c r="I8">
        <f>H8/H16*100</f>
        <v>23.958333333333336</v>
      </c>
      <c r="J8" s="34">
        <v>21</v>
      </c>
      <c r="K8">
        <f>J8/J16*100</f>
        <v>25</v>
      </c>
      <c r="L8" s="34">
        <v>0</v>
      </c>
      <c r="M8">
        <f>L8/L16*100</f>
        <v>0</v>
      </c>
      <c r="N8" s="34">
        <v>5</v>
      </c>
      <c r="O8">
        <f>N8/N16*100</f>
        <v>10.416666666666668</v>
      </c>
    </row>
    <row r="9" spans="1:16" x14ac:dyDescent="0.25">
      <c r="A9">
        <v>5</v>
      </c>
      <c r="B9" t="s">
        <v>445</v>
      </c>
      <c r="D9" s="11"/>
      <c r="E9" s="3"/>
      <c r="F9" s="16">
        <v>1</v>
      </c>
      <c r="G9">
        <f>F9/F16*100</f>
        <v>3.0303030303030303</v>
      </c>
      <c r="H9" s="34">
        <v>0</v>
      </c>
      <c r="I9">
        <f>H9/H16*100</f>
        <v>0</v>
      </c>
      <c r="J9" s="34">
        <v>6</v>
      </c>
      <c r="K9">
        <f>J9/J16*100</f>
        <v>7.1428571428571423</v>
      </c>
      <c r="L9" s="34">
        <v>0</v>
      </c>
      <c r="M9">
        <f>L9/L16*100</f>
        <v>0</v>
      </c>
      <c r="N9" s="34">
        <v>0</v>
      </c>
      <c r="O9">
        <f>N9/N16*100</f>
        <v>0</v>
      </c>
    </row>
    <row r="10" spans="1:16" x14ac:dyDescent="0.25">
      <c r="A10">
        <v>9</v>
      </c>
      <c r="B10" t="s">
        <v>442</v>
      </c>
      <c r="D10" s="13"/>
      <c r="E10" s="2"/>
      <c r="F10" s="17">
        <v>7</v>
      </c>
      <c r="G10" s="4">
        <f>F10/F16*100</f>
        <v>21.212121212121211</v>
      </c>
      <c r="H10" s="17">
        <v>14</v>
      </c>
      <c r="I10" s="4">
        <f>H10/H16*100</f>
        <v>14.583333333333334</v>
      </c>
      <c r="J10" s="17">
        <v>0</v>
      </c>
      <c r="K10" s="4">
        <f>J10/J16*100</f>
        <v>0</v>
      </c>
      <c r="L10" s="17">
        <v>3</v>
      </c>
      <c r="M10" s="4">
        <f>L10/L16*100</f>
        <v>12.5</v>
      </c>
      <c r="N10" s="17">
        <v>4</v>
      </c>
      <c r="O10" s="4">
        <f>N10/N16*100</f>
        <v>8.3333333333333321</v>
      </c>
    </row>
    <row r="11" spans="1:16" x14ac:dyDescent="0.25">
      <c r="A11">
        <v>6</v>
      </c>
      <c r="B11" t="s">
        <v>440</v>
      </c>
      <c r="C11" t="s">
        <v>435</v>
      </c>
      <c r="D11" s="8"/>
      <c r="E11" s="3"/>
      <c r="F11" s="16">
        <v>6</v>
      </c>
      <c r="G11">
        <f>F11/F16*100</f>
        <v>18.181818181818183</v>
      </c>
      <c r="H11" s="34">
        <v>1</v>
      </c>
      <c r="I11">
        <f>H11/H16*100</f>
        <v>1.0416666666666665</v>
      </c>
      <c r="J11" s="34">
        <v>1</v>
      </c>
      <c r="K11">
        <f>J11/J16*100</f>
        <v>1.1904761904761905</v>
      </c>
      <c r="L11" s="34">
        <v>1</v>
      </c>
      <c r="M11">
        <f>L11/L16*100</f>
        <v>4.1666666666666661</v>
      </c>
      <c r="N11" s="34">
        <v>0</v>
      </c>
      <c r="O11">
        <f>N11/N16*100</f>
        <v>0</v>
      </c>
    </row>
    <row r="12" spans="1:16" x14ac:dyDescent="0.25">
      <c r="A12">
        <v>1</v>
      </c>
      <c r="B12" t="s">
        <v>433</v>
      </c>
      <c r="C12" t="s">
        <v>434</v>
      </c>
      <c r="D12" s="5"/>
      <c r="E12" s="3"/>
      <c r="F12" s="16">
        <v>0</v>
      </c>
      <c r="G12">
        <f>F12/F16*100</f>
        <v>0</v>
      </c>
      <c r="H12" s="34">
        <v>18</v>
      </c>
      <c r="I12">
        <f>H12/H16*100</f>
        <v>18.75</v>
      </c>
      <c r="J12" s="34">
        <v>24</v>
      </c>
      <c r="K12">
        <f>J12/J16*100</f>
        <v>28.571428571428569</v>
      </c>
      <c r="L12" s="34">
        <v>20</v>
      </c>
      <c r="M12">
        <f>L12/L16*100</f>
        <v>83.333333333333343</v>
      </c>
      <c r="N12" s="34">
        <v>12</v>
      </c>
      <c r="O12">
        <f>N12/N16*100</f>
        <v>25</v>
      </c>
    </row>
    <row r="13" spans="1:16" x14ac:dyDescent="0.25">
      <c r="A13" s="49">
        <v>3</v>
      </c>
      <c r="B13" s="49" t="s">
        <v>446</v>
      </c>
      <c r="C13" s="49"/>
      <c r="D13" s="53"/>
      <c r="E13" s="47"/>
      <c r="F13" s="48">
        <v>0</v>
      </c>
      <c r="G13" s="49">
        <f>F13/F16*100</f>
        <v>0</v>
      </c>
      <c r="H13" s="50">
        <v>9</v>
      </c>
      <c r="I13" s="49">
        <f>H13/H16*100</f>
        <v>9.375</v>
      </c>
      <c r="J13" s="50">
        <v>12</v>
      </c>
      <c r="K13" s="49">
        <f>J13/J16*100</f>
        <v>14.285714285714285</v>
      </c>
      <c r="L13" s="50">
        <v>0</v>
      </c>
      <c r="M13" s="49">
        <f>L13/L16*100</f>
        <v>0</v>
      </c>
      <c r="N13" s="50">
        <v>9</v>
      </c>
      <c r="O13" s="49">
        <f>N13/N16*100</f>
        <v>18.75</v>
      </c>
    </row>
    <row r="14" spans="1:16" x14ac:dyDescent="0.25">
      <c r="A14" s="3"/>
      <c r="B14" s="3"/>
      <c r="C14" s="3"/>
      <c r="D14" s="3"/>
      <c r="E14" t="s">
        <v>438</v>
      </c>
      <c r="F14" s="16">
        <f t="shared" ref="F14:O14" si="0">SUM(F5:F13)</f>
        <v>33</v>
      </c>
      <c r="G14" s="16">
        <f t="shared" si="0"/>
        <v>100</v>
      </c>
      <c r="H14" s="34">
        <f t="shared" si="0"/>
        <v>96</v>
      </c>
      <c r="I14" s="16">
        <f t="shared" si="0"/>
        <v>100</v>
      </c>
      <c r="J14" s="34">
        <f t="shared" si="0"/>
        <v>84</v>
      </c>
      <c r="K14" s="16">
        <f t="shared" si="0"/>
        <v>100</v>
      </c>
      <c r="L14" s="34">
        <f t="shared" si="0"/>
        <v>24</v>
      </c>
      <c r="M14" s="16">
        <f t="shared" si="0"/>
        <v>100</v>
      </c>
      <c r="N14" s="34">
        <f t="shared" si="0"/>
        <v>48</v>
      </c>
      <c r="O14" s="16">
        <f t="shared" si="0"/>
        <v>100</v>
      </c>
    </row>
    <row r="15" spans="1:16" x14ac:dyDescent="0.25">
      <c r="A15" s="3"/>
      <c r="B15" s="3"/>
      <c r="C15" s="3"/>
      <c r="D15" s="3"/>
      <c r="E15" t="s">
        <v>429</v>
      </c>
      <c r="F15" s="16">
        <v>11</v>
      </c>
      <c r="H15" s="34">
        <v>32</v>
      </c>
      <c r="J15" s="34">
        <v>28</v>
      </c>
      <c r="L15" s="34">
        <v>8</v>
      </c>
      <c r="N15" s="34">
        <v>16</v>
      </c>
    </row>
    <row r="16" spans="1:16" x14ac:dyDescent="0.25">
      <c r="E16" t="s">
        <v>430</v>
      </c>
      <c r="F16" s="16">
        <f>F15*3</f>
        <v>33</v>
      </c>
      <c r="G16" s="16"/>
      <c r="H16" s="34">
        <f>3*H15</f>
        <v>96</v>
      </c>
      <c r="I16" s="16"/>
      <c r="J16" s="34">
        <f t="shared" ref="J16:N16" si="1">3*J15</f>
        <v>84</v>
      </c>
      <c r="K16" s="16"/>
      <c r="L16" s="34">
        <f t="shared" si="1"/>
        <v>24</v>
      </c>
      <c r="M16" s="16"/>
      <c r="N16" s="34">
        <f t="shared" si="1"/>
        <v>48</v>
      </c>
      <c r="O16" s="16"/>
    </row>
    <row r="17" spans="5:13" x14ac:dyDescent="0.25">
      <c r="E17" s="16"/>
      <c r="G17" s="16"/>
      <c r="I17" s="16"/>
      <c r="K17" s="16"/>
      <c r="M17" s="16"/>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DU02</vt:lpstr>
      <vt:lpstr>OKS003</vt:lpstr>
      <vt:lpstr>DU02 Categories</vt:lpstr>
      <vt:lpstr>OKS003 Categories</vt:lpstr>
    </vt:vector>
  </TitlesOfParts>
  <Company>UoA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Nynke Rooks</dc:creator>
  <cp:lastModifiedBy>Nynke Rooks</cp:lastModifiedBy>
  <cp:lastPrinted>2020-01-12T21:48:28Z</cp:lastPrinted>
  <dcterms:created xsi:type="dcterms:W3CDTF">2020-01-06T00:41:04Z</dcterms:created>
  <dcterms:modified xsi:type="dcterms:W3CDTF">2020-12-10T21:57:34Z</dcterms:modified>
</cp:coreProperties>
</file>